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/>
  <mc:AlternateContent xmlns:mc="http://schemas.openxmlformats.org/markup-compatibility/2006">
    <mc:Choice Requires="x15">
      <x15ac:absPath xmlns:x15ac="http://schemas.microsoft.com/office/spreadsheetml/2010/11/ac" url="C:\Users\이다은\Desktop\교육자료\공고게시\"/>
    </mc:Choice>
  </mc:AlternateContent>
  <bookViews>
    <workbookView xWindow="0" yWindow="0" windowWidth="23040" windowHeight="10410"/>
  </bookViews>
  <sheets>
    <sheet name="블록체인 특성화 대학(원) 지원사업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M15" i="2" l="1"/>
  <c r="M16" i="2" s="1"/>
  <c r="L15" i="2"/>
  <c r="L16" i="2" s="1"/>
  <c r="K15" i="2"/>
  <c r="K16" i="2" s="1"/>
  <c r="J15" i="2"/>
  <c r="J16" i="2" s="1"/>
  <c r="I15" i="2"/>
  <c r="I16" i="2" s="1"/>
  <c r="I17" i="2" s="1"/>
  <c r="H15" i="2"/>
  <c r="H16" i="2" s="1"/>
  <c r="H17" i="2" s="1"/>
  <c r="G15" i="2"/>
  <c r="G16" i="2" s="1"/>
  <c r="G17" i="2" s="1"/>
  <c r="F15" i="2"/>
  <c r="F16" i="2" s="1"/>
  <c r="E15" i="2"/>
  <c r="E16" i="2" s="1"/>
  <c r="D15" i="2"/>
  <c r="D16" i="2" s="1"/>
  <c r="C14" i="2"/>
  <c r="K6" i="2"/>
  <c r="J6" i="2"/>
  <c r="J8" i="2" s="1"/>
  <c r="I6" i="2"/>
  <c r="I8" i="2" s="1"/>
  <c r="L19" i="2" l="1"/>
  <c r="M17" i="2"/>
  <c r="E17" i="2"/>
  <c r="E18" i="2" s="1"/>
  <c r="H18" i="2"/>
  <c r="I18" i="2"/>
  <c r="G18" i="2"/>
  <c r="F19" i="2"/>
  <c r="J17" i="2"/>
  <c r="J18" i="2" s="1"/>
  <c r="K17" i="2"/>
  <c r="K18" i="2" s="1"/>
  <c r="E19" i="2"/>
  <c r="D19" i="2"/>
  <c r="I9" i="2"/>
  <c r="L17" i="2"/>
  <c r="H19" i="2"/>
  <c r="K8" i="2"/>
  <c r="K9" i="2" s="1"/>
  <c r="G19" i="2"/>
  <c r="J9" i="2"/>
  <c r="I19" i="2"/>
  <c r="J19" i="2"/>
  <c r="K19" i="2"/>
  <c r="M18" i="2" l="1"/>
  <c r="M19" i="2"/>
  <c r="L18" i="2"/>
  <c r="D17" i="2"/>
  <c r="D18" i="2" s="1"/>
  <c r="F17" i="2"/>
  <c r="F18" i="2" s="1"/>
</calcChain>
</file>

<file path=xl/sharedStrings.xml><?xml version="1.0" encoding="utf-8"?>
<sst xmlns="http://schemas.openxmlformats.org/spreadsheetml/2006/main" count="38" uniqueCount="28">
  <si>
    <t>정부지원금</t>
    <phoneticPr fontId="2" type="noConversion"/>
  </si>
  <si>
    <t>정부지원 기준 / 현금 부담 기준</t>
    <phoneticPr fontId="2" type="noConversion"/>
  </si>
  <si>
    <t>단독 참여 시 사업비</t>
    <phoneticPr fontId="2" type="noConversion"/>
  </si>
  <si>
    <t>중소기업</t>
    <phoneticPr fontId="2" type="noConversion"/>
  </si>
  <si>
    <t>중견기업</t>
    <phoneticPr fontId="2" type="noConversion"/>
  </si>
  <si>
    <t>대기업</t>
    <phoneticPr fontId="2" type="noConversion"/>
  </si>
  <si>
    <t>민간부담금</t>
    <phoneticPr fontId="2" type="noConversion"/>
  </si>
  <si>
    <t>민간부담금 중 현금</t>
    <phoneticPr fontId="2" type="noConversion"/>
  </si>
  <si>
    <t>총사업비</t>
    <phoneticPr fontId="2" type="noConversion"/>
  </si>
  <si>
    <t>중소기업(A)</t>
    <phoneticPr fontId="2" type="noConversion"/>
  </si>
  <si>
    <t>중소기업(B)</t>
    <phoneticPr fontId="2" type="noConversion"/>
  </si>
  <si>
    <t>중소기업(C)</t>
    <phoneticPr fontId="2" type="noConversion"/>
  </si>
  <si>
    <t>중견기업(A)</t>
    <phoneticPr fontId="2" type="noConversion"/>
  </si>
  <si>
    <t>중견기업(B)</t>
    <phoneticPr fontId="2" type="noConversion"/>
  </si>
  <si>
    <t>중견기업(C)</t>
    <phoneticPr fontId="2" type="noConversion"/>
  </si>
  <si>
    <t>대기업(A)</t>
    <phoneticPr fontId="2" type="noConversion"/>
  </si>
  <si>
    <t>대기업(B)</t>
    <phoneticPr fontId="2" type="noConversion"/>
  </si>
  <si>
    <t>대기업(C)</t>
    <phoneticPr fontId="2" type="noConversion"/>
  </si>
  <si>
    <t>정부지원금 비율</t>
    <phoneticPr fontId="2" type="noConversion"/>
  </si>
  <si>
    <t>민간부담금 총액</t>
    <phoneticPr fontId="2" type="noConversion"/>
  </si>
  <si>
    <t>민간부담금(현금)</t>
    <phoneticPr fontId="2" type="noConversion"/>
  </si>
  <si>
    <t>민간부담금(현물)</t>
    <phoneticPr fontId="2" type="noConversion"/>
  </si>
  <si>
    <t>중견기업(D)</t>
    <phoneticPr fontId="2" type="noConversion"/>
  </si>
  <si>
    <t>평균매출액 등이 3천억원 미만</t>
    <phoneticPr fontId="2" type="noConversion"/>
  </si>
  <si>
    <t>평균매출액 등이 3천억원 이상</t>
    <phoneticPr fontId="2" type="noConversion"/>
  </si>
  <si>
    <t>구분</t>
    <phoneticPr fontId="2" type="noConversion"/>
  </si>
  <si>
    <t xml:space="preserve">* “평균매출액등”이란 「중견기업 성장촉진 및 경쟁력 강화에 관한 특별법 시행령」 제7조에 따른 평균매출액등을 말함
</t>
    <phoneticPr fontId="2" type="noConversion"/>
  </si>
  <si>
    <r>
      <t xml:space="preserve">* </t>
    </r>
    <r>
      <rPr>
        <b/>
        <u/>
        <sz val="11"/>
        <color rgb="FFFF0000"/>
        <rFont val="맑은 고딕"/>
        <family val="3"/>
        <charset val="129"/>
        <scheme val="minor"/>
      </rPr>
      <t>14행의 정부지원금 참여 비율만 수정</t>
    </r>
    <r>
      <rPr>
        <b/>
        <sz val="11"/>
        <color rgb="FFFF0000"/>
        <rFont val="맑은 고딕"/>
        <family val="3"/>
        <charset val="129"/>
        <scheme val="minor"/>
      </rPr>
      <t xml:space="preserve">하여 민간부담금 </t>
    </r>
    <r>
      <rPr>
        <b/>
        <u/>
        <sz val="11"/>
        <color rgb="FFFF0000"/>
        <rFont val="맑은 고딕"/>
        <family val="3"/>
        <charset val="129"/>
        <scheme val="minor"/>
      </rPr>
      <t>매칭 금액</t>
    </r>
    <r>
      <rPr>
        <b/>
        <sz val="11"/>
        <color rgb="FFFF0000"/>
        <rFont val="맑은 고딕"/>
        <family val="3"/>
        <charset val="129"/>
        <scheme val="minor"/>
      </rPr>
      <t xml:space="preserve"> 확인</t>
    </r>
    <phoneticPr fontId="2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</si>
</sst>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41" formatCode="_-* #,##0_-;\-* #,##0_-;_-* &quot;-&quot;_-;_-@_-"/>
    <numFmt numFmtId="176" formatCode="_-* #,##0_-;\-* #,##0_-;_-* &quot;-&quot;??_-;_-@_-"/>
  </numFmts>
  <fonts count="6" x14ac:knownFonts="1">
    <font>
      <sz val="11"/>
      <color theme="1"/>
      <name val="맑은 고딕"/>
      <family val="2"/>
      <charset val="129"/>
      <scheme val="minor"/>
    </font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b/>
      <sz val="11"/>
      <color rgb="FFFF0000"/>
      <name val="맑은 고딕"/>
      <family val="3"/>
      <charset val="129"/>
      <scheme val="minor"/>
    </font>
    <font>
      <b/>
      <u/>
      <sz val="11"/>
      <color rgb="FFFF0000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</fonts>
  <fills count="7">
    <fill>
      <patternFill patternType="none"/>
    </fill>
    <fill>
      <patternFill patternType="gray125"/>
    </fill>
    <fill>
      <patternFill patternType="solid">
        <fgColor theme="0" tint="-0.249977111117893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theme="9" tint="0.79998168889431442"/>
        <bgColor indexed="64"/>
      </patternFill>
    </fill>
    <fill>
      <patternFill patternType="solid">
        <fgColor theme="8" tint="0.79998168889431442"/>
        <bgColor indexed="64"/>
      </patternFill>
    </fill>
    <fill>
      <patternFill patternType="solid">
        <fgColor theme="7" tint="0.7999816888943144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rgb="FFFF0000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medium">
        <color rgb="FFFF0000"/>
      </right>
      <top style="medium">
        <color rgb="FFFF0000"/>
      </top>
      <bottom style="medium">
        <color rgb="FFFF0000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41" fontId="1" fillId="0" borderId="0" applyFont="0" applyFill="0" applyBorder="0" applyAlignment="0" applyProtection="0">
      <alignment vertical="center"/>
    </xf>
    <xf numFmtId="9" fontId="1" fillId="0" borderId="0" applyFont="0" applyFill="0" applyBorder="0" applyAlignment="0" applyProtection="0">
      <alignment vertical="center"/>
    </xf>
  </cellStyleXfs>
  <cellXfs count="33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3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Font="1" applyAlignment="1">
      <alignment horizontal="center" vertical="center"/>
    </xf>
    <xf numFmtId="0" fontId="0" fillId="2" borderId="1" xfId="0" applyFont="1" applyFill="1" applyBorder="1" applyAlignment="1">
      <alignment horizontal="center" vertical="center"/>
    </xf>
    <xf numFmtId="41" fontId="5" fillId="3" borderId="1" xfId="1" applyFont="1" applyFill="1" applyBorder="1">
      <alignment vertical="center"/>
    </xf>
    <xf numFmtId="9" fontId="5" fillId="2" borderId="1" xfId="2" applyFont="1" applyFill="1" applyBorder="1">
      <alignment vertical="center"/>
    </xf>
    <xf numFmtId="41" fontId="5" fillId="2" borderId="1" xfId="1" applyFont="1" applyFill="1" applyBorder="1">
      <alignment vertical="center"/>
    </xf>
    <xf numFmtId="9" fontId="5" fillId="0" borderId="0" xfId="2" applyFont="1">
      <alignment vertical="center"/>
    </xf>
    <xf numFmtId="0" fontId="5" fillId="5" borderId="2" xfId="0" applyFont="1" applyFill="1" applyBorder="1" applyAlignment="1">
      <alignment horizontal="center" vertical="center"/>
    </xf>
    <xf numFmtId="9" fontId="5" fillId="0" borderId="0" xfId="0" applyNumberFormat="1" applyFont="1" applyFill="1" applyAlignment="1">
      <alignment horizontal="center" vertical="center"/>
    </xf>
    <xf numFmtId="9" fontId="5" fillId="0" borderId="3" xfId="2" applyFont="1" applyBorder="1">
      <alignment vertical="center"/>
    </xf>
    <xf numFmtId="9" fontId="5" fillId="0" borderId="4" xfId="2" applyFont="1" applyBorder="1">
      <alignment vertical="center"/>
    </xf>
    <xf numFmtId="9" fontId="5" fillId="0" borderId="5" xfId="2" applyFont="1" applyBorder="1">
      <alignment vertical="center"/>
    </xf>
    <xf numFmtId="41" fontId="5" fillId="2" borderId="1" xfId="1" applyFont="1" applyFill="1" applyBorder="1" applyAlignment="1">
      <alignment horizontal="center" vertical="center"/>
    </xf>
    <xf numFmtId="41" fontId="5" fillId="3" borderId="6" xfId="1" applyFont="1" applyFill="1" applyBorder="1">
      <alignment vertical="center"/>
    </xf>
    <xf numFmtId="176" fontId="5" fillId="3" borderId="1" xfId="0" applyNumberFormat="1" applyFont="1" applyFill="1" applyBorder="1">
      <alignment vertical="center"/>
    </xf>
    <xf numFmtId="176" fontId="5" fillId="0" borderId="1" xfId="0" applyNumberFormat="1" applyFont="1" applyBorder="1">
      <alignment vertical="center"/>
    </xf>
    <xf numFmtId="41" fontId="5" fillId="0" borderId="1" xfId="0" applyNumberFormat="1" applyFont="1" applyBorder="1">
      <alignment vertical="center"/>
    </xf>
    <xf numFmtId="0" fontId="0" fillId="0" borderId="0" xfId="0" applyFont="1" applyAlignment="1">
      <alignment vertical="center"/>
    </xf>
    <xf numFmtId="0" fontId="5" fillId="0" borderId="1" xfId="0" applyFont="1" applyBorder="1" applyAlignment="1">
      <alignment horizontal="center" vertical="center"/>
    </xf>
    <xf numFmtId="0" fontId="5" fillId="6" borderId="1" xfId="0" applyFont="1" applyFill="1" applyBorder="1" applyAlignment="1">
      <alignment horizontal="center" vertical="center"/>
    </xf>
    <xf numFmtId="0" fontId="5" fillId="6" borderId="2" xfId="0" applyFont="1" applyFill="1" applyBorder="1" applyAlignment="1">
      <alignment horizontal="center" vertical="center"/>
    </xf>
    <xf numFmtId="0" fontId="5" fillId="0" borderId="1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9" xfId="0" applyFont="1" applyBorder="1" applyAlignment="1">
      <alignment horizontal="center" vertical="center"/>
    </xf>
    <xf numFmtId="41" fontId="5" fillId="2" borderId="2" xfId="1" applyFont="1" applyFill="1" applyBorder="1" applyAlignment="1">
      <alignment horizontal="center" vertical="center"/>
    </xf>
    <xf numFmtId="41" fontId="5" fillId="2" borderId="6" xfId="1" applyFont="1" applyFill="1" applyBorder="1" applyAlignment="1">
      <alignment horizontal="center" vertical="center"/>
    </xf>
    <xf numFmtId="0" fontId="5" fillId="4" borderId="1" xfId="0" applyFont="1" applyFill="1" applyBorder="1" applyAlignment="1">
      <alignment horizontal="center" vertical="center"/>
    </xf>
    <xf numFmtId="0" fontId="5" fillId="4" borderId="2" xfId="0" applyFont="1" applyFill="1" applyBorder="1" applyAlignment="1">
      <alignment horizontal="center" vertical="center"/>
    </xf>
    <xf numFmtId="0" fontId="0" fillId="0" borderId="1" xfId="0" applyFont="1" applyBorder="1" applyAlignment="1">
      <alignment horizontal="center" vertical="center"/>
    </xf>
  </cellXfs>
  <cellStyles count="3">
    <cellStyle name="백분율" xfId="2" builtinId="5"/>
    <cellStyle name="쉼표 [0]" xfId="1" builtinId="6"/>
    <cellStyle name="표준" xfId="0" builtinId="0"/>
  </cellStyles>
  <dxfs count="1">
    <dxf>
      <font>
        <color rgb="FF9C0006"/>
      </font>
      <fill>
        <patternFill>
          <bgColor rgb="FFFFC7CE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N26"/>
  <sheetViews>
    <sheetView tabSelected="1" workbookViewId="0">
      <selection activeCell="C2" sqref="C2"/>
    </sheetView>
  </sheetViews>
  <sheetFormatPr defaultRowHeight="16.5" x14ac:dyDescent="0.3"/>
  <cols>
    <col min="2" max="2" width="15" bestFit="1" customWidth="1"/>
    <col min="3" max="3" width="17.625" style="1" bestFit="1" customWidth="1"/>
    <col min="4" max="13" width="15.75" customWidth="1"/>
  </cols>
  <sheetData>
    <row r="1" spans="1:14" x14ac:dyDescent="0.3">
      <c r="A1" s="3"/>
      <c r="B1" s="3"/>
      <c r="C1" s="4"/>
      <c r="D1" s="3"/>
      <c r="E1" s="3"/>
      <c r="F1" s="3"/>
      <c r="G1" s="3"/>
      <c r="H1" s="3"/>
      <c r="I1" s="3"/>
      <c r="J1" s="3"/>
      <c r="K1" s="3"/>
      <c r="L1" s="3"/>
      <c r="M1" s="3"/>
      <c r="N1" s="3"/>
    </row>
    <row r="2" spans="1:14" x14ac:dyDescent="0.3">
      <c r="A2" s="3"/>
      <c r="B2" s="3"/>
      <c r="C2" s="5" t="s">
        <v>0</v>
      </c>
      <c r="D2" s="6">
        <v>350000000</v>
      </c>
      <c r="E2" s="3"/>
      <c r="F2" s="3"/>
      <c r="G2" s="3"/>
      <c r="H2" s="2" t="s">
        <v>27</v>
      </c>
      <c r="I2" s="3"/>
      <c r="J2" s="3"/>
      <c r="K2" s="3"/>
      <c r="L2" s="3"/>
      <c r="M2" s="3"/>
      <c r="N2" s="3"/>
    </row>
    <row r="3" spans="1:14" x14ac:dyDescent="0.3">
      <c r="A3" s="3"/>
      <c r="B3" s="3"/>
      <c r="C3" s="4"/>
      <c r="D3" s="3"/>
      <c r="E3" s="3"/>
      <c r="F3" s="3"/>
      <c r="G3" s="3"/>
      <c r="H3" s="3"/>
      <c r="I3" s="3"/>
      <c r="J3" s="3"/>
      <c r="K3" s="3"/>
      <c r="L3" s="3"/>
      <c r="M3" s="3"/>
      <c r="N3" s="3"/>
    </row>
    <row r="4" spans="1:14" x14ac:dyDescent="0.3">
      <c r="A4" s="3"/>
      <c r="B4" s="3"/>
      <c r="C4" s="24" t="s">
        <v>1</v>
      </c>
      <c r="D4" s="24"/>
      <c r="E4" s="24"/>
      <c r="F4" s="24"/>
      <c r="G4" s="3"/>
      <c r="H4" s="25" t="s">
        <v>2</v>
      </c>
      <c r="I4" s="26"/>
      <c r="J4" s="26"/>
      <c r="K4" s="27"/>
      <c r="L4" s="3"/>
      <c r="M4" s="3"/>
      <c r="N4" s="3"/>
    </row>
    <row r="5" spans="1:14" ht="16.899999999999999" customHeight="1" x14ac:dyDescent="0.3">
      <c r="A5" s="3"/>
      <c r="B5" s="3"/>
      <c r="C5" s="5" t="s">
        <v>25</v>
      </c>
      <c r="D5" s="5" t="s">
        <v>3</v>
      </c>
      <c r="E5" s="5" t="s">
        <v>4</v>
      </c>
      <c r="F5" s="5" t="s">
        <v>5</v>
      </c>
      <c r="G5" s="3"/>
      <c r="H5" s="5"/>
      <c r="I5" s="5" t="s">
        <v>3</v>
      </c>
      <c r="J5" s="5" t="s">
        <v>4</v>
      </c>
      <c r="K5" s="5" t="s">
        <v>5</v>
      </c>
      <c r="L5" s="3"/>
      <c r="M5" s="3"/>
      <c r="N5" s="3"/>
    </row>
    <row r="6" spans="1:14" x14ac:dyDescent="0.3">
      <c r="A6" s="3"/>
      <c r="B6" s="3"/>
      <c r="C6" s="5" t="s">
        <v>0</v>
      </c>
      <c r="D6" s="7">
        <v>0.75</v>
      </c>
      <c r="E6" s="7">
        <v>0.7</v>
      </c>
      <c r="F6" s="7">
        <v>0.5</v>
      </c>
      <c r="G6" s="3"/>
      <c r="H6" s="5" t="s">
        <v>0</v>
      </c>
      <c r="I6" s="8">
        <f>$D$2</f>
        <v>350000000</v>
      </c>
      <c r="J6" s="8">
        <f t="shared" ref="J6:K6" si="0">$D$2</f>
        <v>350000000</v>
      </c>
      <c r="K6" s="8">
        <f t="shared" si="0"/>
        <v>350000000</v>
      </c>
      <c r="L6" s="3"/>
      <c r="M6" s="3"/>
      <c r="N6" s="3"/>
    </row>
    <row r="7" spans="1:14" hidden="1" x14ac:dyDescent="0.3">
      <c r="A7" s="3"/>
      <c r="B7" s="3"/>
      <c r="C7" s="5" t="s">
        <v>6</v>
      </c>
      <c r="D7" s="7">
        <v>0.25</v>
      </c>
      <c r="E7" s="7">
        <v>0.3</v>
      </c>
      <c r="F7" s="7">
        <v>0.5</v>
      </c>
      <c r="G7" s="3"/>
      <c r="H7" s="5" t="s">
        <v>6</v>
      </c>
      <c r="I7" s="8">
        <v>0.25</v>
      </c>
      <c r="J7" s="8">
        <v>0.3</v>
      </c>
      <c r="K7" s="8">
        <v>0.5</v>
      </c>
      <c r="M7" s="3"/>
      <c r="N7" s="3"/>
    </row>
    <row r="8" spans="1:14" x14ac:dyDescent="0.3">
      <c r="A8" s="3"/>
      <c r="B8" s="3"/>
      <c r="C8" s="5" t="s">
        <v>7</v>
      </c>
      <c r="D8" s="7">
        <v>0.1</v>
      </c>
      <c r="E8" s="7">
        <v>0.13</v>
      </c>
      <c r="F8" s="7">
        <v>0.15</v>
      </c>
      <c r="G8" s="3"/>
      <c r="H8" s="5" t="s">
        <v>6</v>
      </c>
      <c r="I8" s="8">
        <f>ROUND(1/3*I$6,)</f>
        <v>116666667</v>
      </c>
      <c r="J8" s="8">
        <f>ROUND(3/7*J$6,)</f>
        <v>150000000</v>
      </c>
      <c r="K8" s="8">
        <f>ROUND(K$6,)</f>
        <v>350000000</v>
      </c>
      <c r="M8" s="3"/>
      <c r="N8" s="3"/>
    </row>
    <row r="9" spans="1:14" x14ac:dyDescent="0.3">
      <c r="A9" s="3"/>
      <c r="B9" s="9"/>
      <c r="C9" s="4"/>
      <c r="D9" s="3"/>
      <c r="E9" s="3"/>
      <c r="F9" s="3"/>
      <c r="G9" s="3"/>
      <c r="H9" s="5" t="s">
        <v>8</v>
      </c>
      <c r="I9" s="8">
        <f>I$6+I$8</f>
        <v>466666667</v>
      </c>
      <c r="J9" s="8">
        <f>J$6+J$8</f>
        <v>500000000</v>
      </c>
      <c r="K9" s="8">
        <f>K$6+K$8</f>
        <v>700000000</v>
      </c>
      <c r="M9" s="3"/>
      <c r="N9" s="3"/>
    </row>
    <row r="10" spans="1:14" x14ac:dyDescent="0.3">
      <c r="A10" s="3"/>
      <c r="B10" s="9"/>
      <c r="C10" s="4"/>
      <c r="D10" s="3"/>
      <c r="E10" s="3"/>
      <c r="F10" s="3"/>
      <c r="G10" s="3"/>
      <c r="H10" s="3"/>
      <c r="I10" s="3"/>
      <c r="J10" s="3"/>
      <c r="K10" s="3"/>
      <c r="L10" s="3"/>
      <c r="M10" s="3"/>
      <c r="N10" s="3"/>
    </row>
    <row r="11" spans="1:14" x14ac:dyDescent="0.3">
      <c r="A11" s="3"/>
      <c r="B11" s="3"/>
      <c r="C11" s="4"/>
      <c r="D11" s="3"/>
      <c r="E11" s="3"/>
      <c r="F11" s="3"/>
      <c r="G11" s="20" t="s">
        <v>26</v>
      </c>
      <c r="H11" s="3"/>
      <c r="I11" s="3"/>
      <c r="J11" s="3"/>
      <c r="K11" s="3"/>
      <c r="L11" s="3"/>
      <c r="M11" s="3"/>
      <c r="N11" s="3"/>
    </row>
    <row r="12" spans="1:14" x14ac:dyDescent="0.3">
      <c r="A12" s="3"/>
      <c r="B12" s="3"/>
      <c r="C12" s="28" t="s">
        <v>25</v>
      </c>
      <c r="D12" s="30" t="s">
        <v>9</v>
      </c>
      <c r="E12" s="30" t="s">
        <v>10</v>
      </c>
      <c r="F12" s="30" t="s">
        <v>11</v>
      </c>
      <c r="G12" s="32" t="s">
        <v>23</v>
      </c>
      <c r="H12" s="32"/>
      <c r="I12" s="32" t="s">
        <v>24</v>
      </c>
      <c r="J12" s="32"/>
      <c r="K12" s="22" t="s">
        <v>15</v>
      </c>
      <c r="L12" s="22" t="s">
        <v>16</v>
      </c>
      <c r="M12" s="22" t="s">
        <v>17</v>
      </c>
      <c r="N12" s="3"/>
    </row>
    <row r="13" spans="1:14" ht="17.25" thickBot="1" x14ac:dyDescent="0.35">
      <c r="A13" s="3"/>
      <c r="B13" s="3"/>
      <c r="C13" s="29"/>
      <c r="D13" s="31"/>
      <c r="E13" s="31"/>
      <c r="F13" s="31"/>
      <c r="G13" s="10" t="s">
        <v>12</v>
      </c>
      <c r="H13" s="10" t="s">
        <v>13</v>
      </c>
      <c r="I13" s="10" t="s">
        <v>14</v>
      </c>
      <c r="J13" s="10" t="s">
        <v>22</v>
      </c>
      <c r="K13" s="23"/>
      <c r="L13" s="23"/>
      <c r="M13" s="23"/>
      <c r="N13" s="3"/>
    </row>
    <row r="14" spans="1:14" ht="17.25" thickBot="1" x14ac:dyDescent="0.35">
      <c r="A14" s="3"/>
      <c r="B14" s="21" t="s">
        <v>18</v>
      </c>
      <c r="C14" s="11">
        <f>SUM(D14:M14)</f>
        <v>0</v>
      </c>
      <c r="D14" s="12"/>
      <c r="E14" s="13"/>
      <c r="F14" s="13"/>
      <c r="G14" s="13"/>
      <c r="H14" s="13"/>
      <c r="I14" s="13"/>
      <c r="J14" s="13">
        <v>0</v>
      </c>
      <c r="K14" s="13"/>
      <c r="L14" s="13">
        <v>0</v>
      </c>
      <c r="M14" s="14">
        <v>0</v>
      </c>
      <c r="N14" s="3"/>
    </row>
    <row r="15" spans="1:14" x14ac:dyDescent="0.3">
      <c r="A15" s="3"/>
      <c r="B15" s="3"/>
      <c r="C15" s="15" t="s">
        <v>0</v>
      </c>
      <c r="D15" s="16">
        <f t="shared" ref="D15:M15" si="1">$D$2*D$14</f>
        <v>0</v>
      </c>
      <c r="E15" s="16">
        <f t="shared" si="1"/>
        <v>0</v>
      </c>
      <c r="F15" s="16">
        <f t="shared" si="1"/>
        <v>0</v>
      </c>
      <c r="G15" s="16">
        <f t="shared" si="1"/>
        <v>0</v>
      </c>
      <c r="H15" s="16">
        <f t="shared" si="1"/>
        <v>0</v>
      </c>
      <c r="I15" s="16">
        <f t="shared" si="1"/>
        <v>0</v>
      </c>
      <c r="J15" s="16">
        <f t="shared" si="1"/>
        <v>0</v>
      </c>
      <c r="K15" s="16">
        <f t="shared" si="1"/>
        <v>0</v>
      </c>
      <c r="L15" s="16">
        <f t="shared" si="1"/>
        <v>0</v>
      </c>
      <c r="M15" s="16">
        <f t="shared" si="1"/>
        <v>0</v>
      </c>
      <c r="N15" s="3"/>
    </row>
    <row r="16" spans="1:14" x14ac:dyDescent="0.3">
      <c r="A16" s="3"/>
      <c r="B16" s="3"/>
      <c r="C16" s="5" t="s">
        <v>19</v>
      </c>
      <c r="D16" s="17">
        <f>ROUND(1/3*D$15,-3)</f>
        <v>0</v>
      </c>
      <c r="E16" s="17">
        <f t="shared" ref="E16:F16" si="2">ROUND(1/3*E$15,-3)</f>
        <v>0</v>
      </c>
      <c r="F16" s="17">
        <f t="shared" si="2"/>
        <v>0</v>
      </c>
      <c r="G16" s="17">
        <f>ROUND(3/7*G$15,-3)</f>
        <v>0</v>
      </c>
      <c r="H16" s="17">
        <f>ROUND(3/7*H$15,-3)</f>
        <v>0</v>
      </c>
      <c r="I16" s="17">
        <f>ROUND(3/7*I$15,-3)</f>
        <v>0</v>
      </c>
      <c r="J16" s="17">
        <f>ROUND(3/7*J$15,-3)</f>
        <v>0</v>
      </c>
      <c r="K16" s="17">
        <f>ROUND(K$15,-3)</f>
        <v>0</v>
      </c>
      <c r="L16" s="17">
        <f t="shared" ref="L16:M16" si="3">ROUND(L$15,-3)</f>
        <v>0</v>
      </c>
      <c r="M16" s="17">
        <f t="shared" si="3"/>
        <v>0</v>
      </c>
      <c r="N16" s="3"/>
    </row>
    <row r="17" spans="1:14" x14ac:dyDescent="0.3">
      <c r="A17" s="3"/>
      <c r="B17" s="3"/>
      <c r="C17" s="5" t="s">
        <v>20</v>
      </c>
      <c r="D17" s="18">
        <f>ROUND(D$16*$D$8,)</f>
        <v>0</v>
      </c>
      <c r="E17" s="18">
        <f>ROUND(E$16*$D$8,)</f>
        <v>0</v>
      </c>
      <c r="F17" s="18">
        <f>ROUND(F$16*$D$8,)</f>
        <v>0</v>
      </c>
      <c r="G17" s="18">
        <f>ROUND(G$16*$D$8,)</f>
        <v>0</v>
      </c>
      <c r="H17" s="18">
        <f>ROUND(H$16*$D$8,)</f>
        <v>0</v>
      </c>
      <c r="I17" s="18">
        <f>ROUND(I$16*$E$8,)</f>
        <v>0</v>
      </c>
      <c r="J17" s="18">
        <f>ROUND(J$16*$E$8,)</f>
        <v>0</v>
      </c>
      <c r="K17" s="18">
        <f>ROUND(K$16*$F$8,)</f>
        <v>0</v>
      </c>
      <c r="L17" s="18">
        <f t="shared" ref="L17:M17" si="4">ROUND(L$16*$F$8,)</f>
        <v>0</v>
      </c>
      <c r="M17" s="18">
        <f t="shared" si="4"/>
        <v>0</v>
      </c>
      <c r="N17" s="3"/>
    </row>
    <row r="18" spans="1:14" x14ac:dyDescent="0.3">
      <c r="A18" s="3"/>
      <c r="B18" s="3"/>
      <c r="C18" s="5" t="s">
        <v>21</v>
      </c>
      <c r="D18" s="18">
        <f t="shared" ref="D18:M18" si="5">ROUND(D$16-D$17,)</f>
        <v>0</v>
      </c>
      <c r="E18" s="18">
        <f t="shared" si="5"/>
        <v>0</v>
      </c>
      <c r="F18" s="18">
        <f t="shared" si="5"/>
        <v>0</v>
      </c>
      <c r="G18" s="18">
        <f t="shared" si="5"/>
        <v>0</v>
      </c>
      <c r="H18" s="18">
        <f t="shared" si="5"/>
        <v>0</v>
      </c>
      <c r="I18" s="18">
        <f t="shared" si="5"/>
        <v>0</v>
      </c>
      <c r="J18" s="18">
        <f t="shared" si="5"/>
        <v>0</v>
      </c>
      <c r="K18" s="18">
        <f t="shared" si="5"/>
        <v>0</v>
      </c>
      <c r="L18" s="18">
        <f t="shared" si="5"/>
        <v>0</v>
      </c>
      <c r="M18" s="18">
        <f t="shared" si="5"/>
        <v>0</v>
      </c>
      <c r="N18" s="3"/>
    </row>
    <row r="19" spans="1:14" x14ac:dyDescent="0.3">
      <c r="A19" s="3"/>
      <c r="B19" s="3"/>
      <c r="C19" s="5" t="s">
        <v>8</v>
      </c>
      <c r="D19" s="19">
        <f t="shared" ref="D19:M19" si="6">D$15+D$16</f>
        <v>0</v>
      </c>
      <c r="E19" s="19">
        <f t="shared" si="6"/>
        <v>0</v>
      </c>
      <c r="F19" s="19">
        <f t="shared" si="6"/>
        <v>0</v>
      </c>
      <c r="G19" s="19">
        <f t="shared" si="6"/>
        <v>0</v>
      </c>
      <c r="H19" s="19">
        <f t="shared" si="6"/>
        <v>0</v>
      </c>
      <c r="I19" s="19">
        <f t="shared" si="6"/>
        <v>0</v>
      </c>
      <c r="J19" s="19">
        <f t="shared" si="6"/>
        <v>0</v>
      </c>
      <c r="K19" s="19">
        <f t="shared" si="6"/>
        <v>0</v>
      </c>
      <c r="L19" s="19">
        <f t="shared" si="6"/>
        <v>0</v>
      </c>
      <c r="M19" s="19">
        <f t="shared" si="6"/>
        <v>0</v>
      </c>
      <c r="N19" s="3"/>
    </row>
    <row r="20" spans="1:14" x14ac:dyDescent="0.3">
      <c r="A20" s="3"/>
      <c r="B20" s="3"/>
      <c r="C20" s="4"/>
      <c r="D20" s="3"/>
      <c r="E20" s="3"/>
      <c r="F20" s="3"/>
      <c r="G20" s="3"/>
      <c r="H20" s="3"/>
      <c r="I20" s="3"/>
      <c r="J20" s="3"/>
      <c r="K20" s="3"/>
      <c r="L20" s="3"/>
      <c r="M20" s="3"/>
      <c r="N20" s="3"/>
    </row>
    <row r="21" spans="1:14" x14ac:dyDescent="0.3">
      <c r="A21" s="3"/>
      <c r="B21" s="3"/>
      <c r="C21" s="4"/>
      <c r="D21" s="3"/>
      <c r="E21" s="3"/>
      <c r="F21" s="3"/>
      <c r="G21" s="3"/>
      <c r="H21" s="3"/>
      <c r="I21" s="3"/>
      <c r="J21" s="3"/>
      <c r="K21" s="3"/>
      <c r="L21" s="3"/>
      <c r="M21" s="3"/>
      <c r="N21" s="3"/>
    </row>
    <row r="22" spans="1:14" x14ac:dyDescent="0.3">
      <c r="A22" s="3"/>
      <c r="B22" s="3"/>
      <c r="C22" s="4"/>
      <c r="D22" s="3"/>
      <c r="E22" s="3"/>
      <c r="F22" s="3"/>
      <c r="G22" s="3"/>
      <c r="H22" s="3"/>
      <c r="I22" s="3"/>
      <c r="J22" s="3"/>
      <c r="K22" s="3"/>
      <c r="L22" s="3"/>
      <c r="M22" s="3"/>
      <c r="N22" s="3"/>
    </row>
    <row r="23" spans="1:14" x14ac:dyDescent="0.3">
      <c r="A23" s="3"/>
      <c r="B23" s="3"/>
      <c r="C23" s="4"/>
      <c r="D23" s="3"/>
      <c r="E23" s="3"/>
      <c r="F23" s="3"/>
      <c r="G23" s="3"/>
      <c r="H23" s="3"/>
      <c r="I23" s="3"/>
      <c r="J23" s="3"/>
      <c r="K23" s="3"/>
      <c r="L23" s="3"/>
      <c r="M23" s="3"/>
      <c r="N23" s="3"/>
    </row>
    <row r="24" spans="1:14" x14ac:dyDescent="0.3">
      <c r="A24" s="3"/>
      <c r="B24" s="3"/>
      <c r="C24" s="4"/>
      <c r="D24" s="3"/>
      <c r="E24" s="3"/>
      <c r="F24" s="3"/>
      <c r="G24" s="3"/>
      <c r="H24" s="3"/>
      <c r="I24" s="3"/>
      <c r="J24" s="3"/>
      <c r="K24" s="3"/>
      <c r="L24" s="3"/>
      <c r="M24" s="3"/>
      <c r="N24" s="3"/>
    </row>
    <row r="25" spans="1:14" x14ac:dyDescent="0.3">
      <c r="A25" s="3"/>
      <c r="B25" s="3"/>
      <c r="C25" s="4"/>
      <c r="D25" s="3"/>
      <c r="E25" s="3"/>
      <c r="F25" s="3"/>
      <c r="G25" s="3"/>
      <c r="H25" s="3"/>
      <c r="I25" s="3"/>
      <c r="J25" s="3"/>
      <c r="K25" s="3"/>
      <c r="L25" s="3"/>
      <c r="M25" s="3"/>
      <c r="N25" s="3"/>
    </row>
    <row r="26" spans="1:14" x14ac:dyDescent="0.3">
      <c r="A26" s="3"/>
      <c r="B26" s="3"/>
      <c r="C26" s="4"/>
      <c r="D26" s="3"/>
      <c r="E26" s="3"/>
      <c r="F26" s="3"/>
      <c r="G26" s="3"/>
      <c r="H26" s="3"/>
      <c r="I26" s="3"/>
      <c r="J26" s="3"/>
      <c r="K26" s="3"/>
      <c r="L26" s="3"/>
      <c r="M26" s="3"/>
      <c r="N26" s="3"/>
    </row>
  </sheetData>
  <mergeCells count="11">
    <mergeCell ref="L12:L13"/>
    <mergeCell ref="M12:M13"/>
    <mergeCell ref="C4:F4"/>
    <mergeCell ref="H4:K4"/>
    <mergeCell ref="C12:C13"/>
    <mergeCell ref="D12:D13"/>
    <mergeCell ref="E12:E13"/>
    <mergeCell ref="F12:F13"/>
    <mergeCell ref="G12:H12"/>
    <mergeCell ref="I12:J12"/>
    <mergeCell ref="K12:K13"/>
  </mergeCells>
  <phoneticPr fontId="2" type="noConversion"/>
  <conditionalFormatting sqref="C14">
    <cfRule type="cellIs" dxfId="0" priority="1" operator="greaterThan">
      <formula>1</formula>
    </cfRule>
  </conditionalFormatting>
  <pageMargins left="0.7" right="0.7" top="0.75" bottom="0.75" header="0.3" footer="0.3"/>
  <pageSetup paperSize="9" orientation="portrait" horizontalDpi="150" verticalDpi="15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블록체인 특성화 대학(원) 지원사업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wonbi</dc:creator>
  <cp:lastModifiedBy>이다은</cp:lastModifiedBy>
  <dcterms:created xsi:type="dcterms:W3CDTF">2025-02-13T02:11:19Z</dcterms:created>
  <dcterms:modified xsi:type="dcterms:W3CDTF">2026-02-06T00:53:56Z</dcterms:modified>
</cp:coreProperties>
</file>