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P:\24년도★★\3.중소기업 정보보호 지원 사업\[08] 공급기업 모집 공고\2. 공고문\3. 최종\"/>
    </mc:Choice>
  </mc:AlternateContent>
  <bookViews>
    <workbookView xWindow="37155" yWindow="-2460" windowWidth="18315" windowHeight="13575"/>
  </bookViews>
  <sheets>
    <sheet name="1. 신청서 " sheetId="1" r:id="rId1"/>
    <sheet name="2. 신청서 정리(작성x)" sheetId="2" state="hidden" r:id="rId2"/>
  </sheets>
  <definedNames>
    <definedName name="_xlnm.Print_Area" localSheetId="0">'1. 신청서 '!$A$1:$P$43</definedName>
    <definedName name="기술인력">'1. 신청서 '!$E$14</definedName>
    <definedName name="기업명">'1. 신청서 '!$E$4</definedName>
    <definedName name="기업평가등급">'1. 신청서 '!$M$12</definedName>
    <definedName name="년">'1. 신청서 '!$L$5</definedName>
    <definedName name="대표자명">'1. 신청서 '!$E$5</definedName>
    <definedName name="등록여부">'1. 신청서 '!$O$9</definedName>
    <definedName name="보안설비보유">'1. 신청서 '!$E$15</definedName>
    <definedName name="사업자등록번호">'1. 신청서 '!$E$6</definedName>
    <definedName name="월">'1. 신청서 '!$O$5</definedName>
    <definedName name="종업원수">'1. 신청서 '!$E$13</definedName>
    <definedName name="중급이상">'1. 신청서 '!$M$14</definedName>
    <definedName name="컨설팅매출">'1. 신청서 '!$E$12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" l="1"/>
  <c r="K5" i="2"/>
  <c r="O5" i="2" s="1"/>
  <c r="J5" i="2"/>
  <c r="N5" i="2" s="1"/>
  <c r="I5" i="2"/>
  <c r="H5" i="2"/>
  <c r="P5" i="2" s="1"/>
  <c r="G5" i="2"/>
  <c r="M5" i="2" s="1"/>
  <c r="F5" i="2"/>
  <c r="E5" i="2"/>
  <c r="D5" i="2"/>
  <c r="C5" i="2"/>
  <c r="B5" i="2"/>
</calcChain>
</file>

<file path=xl/comments1.xml><?xml version="1.0" encoding="utf-8"?>
<comments xmlns="http://schemas.openxmlformats.org/spreadsheetml/2006/main">
  <authors>
    <author>Windows 사용자</author>
    <author>kisa</author>
  </authors>
  <commentList>
    <comment ref="A12" authorId="0" shapeId="0">
      <text>
        <r>
          <rPr>
            <sz val="9"/>
            <color indexed="81"/>
            <rFont val="Tahoma"/>
            <family val="2"/>
          </rPr>
          <t xml:space="preserve">KISA </t>
        </r>
        <r>
          <rPr>
            <sz val="9"/>
            <color indexed="81"/>
            <rFont val="돋움"/>
            <family val="3"/>
            <charset val="129"/>
          </rPr>
          <t>지원사업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컨설팅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</text>
    </comment>
    <comment ref="A13" authorId="0" shapeId="0">
      <text>
        <r>
          <rPr>
            <b/>
            <sz val="9"/>
            <color indexed="81"/>
            <rFont val="돋움"/>
            <family val="3"/>
            <charset val="129"/>
          </rPr>
          <t>종업원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고용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형태를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불문하고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고용된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근로자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)</t>
        </r>
      </text>
    </comment>
    <comment ref="A14" authorId="1" shapeId="0">
      <text>
        <r>
          <rPr>
            <b/>
            <sz val="9"/>
            <color indexed="81"/>
            <rFont val="돋움"/>
            <family val="3"/>
            <charset val="129"/>
          </rPr>
          <t>기술인력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정보보호산업법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시행규칙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자격기준을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갖춘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기술인력</t>
        </r>
        <r>
          <rPr>
            <sz val="9"/>
            <color indexed="81"/>
            <rFont val="Tahoma"/>
            <family val="2"/>
          </rPr>
          <t>)</t>
        </r>
      </text>
    </comment>
    <comment ref="J14" authorId="0" shapeId="0">
      <text>
        <r>
          <rPr>
            <b/>
            <sz val="9"/>
            <color indexed="81"/>
            <rFont val="돋움"/>
            <family val="3"/>
            <charset val="129"/>
          </rPr>
          <t>중급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정보보호산업법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시행규칙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별표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기술인력</t>
        </r>
        <r>
          <rPr>
            <sz val="9"/>
            <color indexed="81"/>
            <rFont val="Tahoma"/>
            <family val="2"/>
          </rPr>
          <t>)</t>
        </r>
      </text>
    </comment>
    <comment ref="E15" authorId="1" shapeId="0">
      <text>
        <r>
          <rPr>
            <b/>
            <sz val="9"/>
            <color indexed="81"/>
            <rFont val="돋움"/>
            <family val="3"/>
            <charset val="129"/>
          </rPr>
          <t>보안설비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신원확인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출입통제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<sst xmlns="http://schemas.openxmlformats.org/spreadsheetml/2006/main" count="140" uniqueCount="128">
  <si>
    <t>기업명</t>
  </si>
  <si>
    <t>사업자등록번호</t>
  </si>
  <si>
    <t>법인번호</t>
    <phoneticPr fontId="1" type="noConversion"/>
  </si>
  <si>
    <t>홈페이지</t>
    <phoneticPr fontId="1" type="noConversion"/>
  </si>
  <si>
    <t>전화번호</t>
    <phoneticPr fontId="1" type="noConversion"/>
  </si>
  <si>
    <t>설립년월</t>
    <phoneticPr fontId="1" type="noConversion"/>
  </si>
  <si>
    <t>FAX</t>
    <phoneticPr fontId="1" type="noConversion"/>
  </si>
  <si>
    <t>매출액</t>
    <phoneticPr fontId="1" type="noConversion"/>
  </si>
  <si>
    <t>&lt; 기업 일반 &gt;</t>
    <phoneticPr fontId="1" type="noConversion"/>
  </si>
  <si>
    <t>&lt; 기업 상세 &gt;</t>
    <phoneticPr fontId="1" type="noConversion"/>
  </si>
  <si>
    <t>성명</t>
    <phoneticPr fontId="1" type="noConversion"/>
  </si>
  <si>
    <t>부서</t>
    <phoneticPr fontId="1" type="noConversion"/>
  </si>
  <si>
    <t>직위</t>
    <phoneticPr fontId="1" type="noConversion"/>
  </si>
  <si>
    <t>명</t>
    <phoneticPr fontId="1" type="noConversion"/>
  </si>
  <si>
    <t>억원</t>
    <phoneticPr fontId="1" type="noConversion"/>
  </si>
  <si>
    <t>년</t>
    <phoneticPr fontId="1" type="noConversion"/>
  </si>
  <si>
    <t>월</t>
    <phoneticPr fontId="1" type="noConversion"/>
  </si>
  <si>
    <t>No.</t>
    <phoneticPr fontId="1" type="noConversion"/>
  </si>
  <si>
    <t>주소</t>
    <phoneticPr fontId="1" type="noConversion"/>
  </si>
  <si>
    <t>신청일</t>
    <phoneticPr fontId="1" type="noConversion"/>
  </si>
  <si>
    <t>대표자명</t>
    <phoneticPr fontId="1" type="noConversion"/>
  </si>
  <si>
    <t>종업원 수</t>
    <phoneticPr fontId="1" type="noConversion"/>
  </si>
  <si>
    <t>&lt; 주요 사업 담당자 &gt;</t>
    <phoneticPr fontId="1" type="noConversion"/>
  </si>
  <si>
    <t>고객사 소재지</t>
    <phoneticPr fontId="1" type="noConversion"/>
  </si>
  <si>
    <t>고객사 산업유형</t>
    <phoneticPr fontId="1" type="noConversion"/>
  </si>
  <si>
    <t>농업, 임업 및 어업</t>
    <phoneticPr fontId="1" type="noConversion"/>
  </si>
  <si>
    <t>전기, 가스, 증기 및 공기조절 공급업</t>
    <phoneticPr fontId="1" type="noConversion"/>
  </si>
  <si>
    <t>수도, 하수 및 폐기물 처리, 원료 재생업</t>
    <phoneticPr fontId="1" type="noConversion"/>
  </si>
  <si>
    <t>건설업</t>
    <phoneticPr fontId="1" type="noConversion"/>
  </si>
  <si>
    <t>도매 및 소매업</t>
    <phoneticPr fontId="1" type="noConversion"/>
  </si>
  <si>
    <t>정보통신업</t>
    <phoneticPr fontId="1" type="noConversion"/>
  </si>
  <si>
    <t>금융 및 보험업</t>
    <phoneticPr fontId="1" type="noConversion"/>
  </si>
  <si>
    <t>부동산업</t>
    <phoneticPr fontId="1" type="noConversion"/>
  </si>
  <si>
    <t>전문, 과학 및 기술 서비스업</t>
    <phoneticPr fontId="1" type="noConversion"/>
  </si>
  <si>
    <t>사업시설 관련, 사업 지원 및 임대서비스 업</t>
    <phoneticPr fontId="1" type="noConversion"/>
  </si>
  <si>
    <t>공공행정, 국방 및 사회보장 행정</t>
    <phoneticPr fontId="1" type="noConversion"/>
  </si>
  <si>
    <t>교육 서비스업</t>
    <phoneticPr fontId="1" type="noConversion"/>
  </si>
  <si>
    <t>보건업 및 사회 복지 서비스업</t>
    <phoneticPr fontId="1" type="noConversion"/>
  </si>
  <si>
    <t>예술, 스포츠 및 여가관련 서비스업</t>
    <phoneticPr fontId="1" type="noConversion"/>
  </si>
  <si>
    <t>협회 및 단체, 수리 및 기타 개인서비스업</t>
    <phoneticPr fontId="1" type="noConversion"/>
  </si>
  <si>
    <t>가구 내 고용활동 및 달리 분류되지 않은 자가 소비 생산활동</t>
    <phoneticPr fontId="1" type="noConversion"/>
  </si>
  <si>
    <t>국제 및 외국기관</t>
    <phoneticPr fontId="1" type="noConversion"/>
  </si>
  <si>
    <r>
      <rPr>
        <sz val="11"/>
        <color theme="1"/>
        <rFont val="KoPub돋움체 Medium"/>
        <family val="3"/>
        <charset val="129"/>
      </rPr>
      <t>※</t>
    </r>
    <r>
      <rPr>
        <sz val="11"/>
        <color theme="1"/>
        <rFont val="맑은 고딕"/>
        <family val="2"/>
        <charset val="129"/>
        <scheme val="minor"/>
      </rPr>
      <t>고객사 산업유형 참고</t>
    </r>
    <phoneticPr fontId="1" type="noConversion"/>
  </si>
  <si>
    <t>서울특별시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</si>
  <si>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</si>
  <si>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</si>
  <si>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</si>
  <si>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</si>
  <si>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</si>
  <si>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</si>
  <si>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</si>
  <si>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</si>
  <si>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</si>
  <si>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</si>
  <si>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</si>
  <si>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</si>
  <si>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</si>
  <si>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제주특별자치도</t>
    <phoneticPr fontId="1" type="noConversion"/>
  </si>
  <si>
    <r>
      <rPr>
        <sz val="11"/>
        <color theme="1"/>
        <rFont val="KoPub돋움체 Medium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고객사 소재지 참고</t>
    </r>
    <phoneticPr fontId="1" type="noConversion"/>
  </si>
  <si>
    <t>HP</t>
    <phoneticPr fontId="1" type="noConversion"/>
  </si>
  <si>
    <t>E-mail</t>
    <phoneticPr fontId="1" type="noConversion"/>
  </si>
  <si>
    <t>컨설팅 내용 요약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</si>
  <si>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</si>
  <si>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</si>
  <si>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</si>
  <si>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(인)</t>
    <phoneticPr fontId="1" type="noConversion"/>
  </si>
  <si>
    <t>대표자</t>
    <phoneticPr fontId="1" type="noConversion"/>
  </si>
  <si>
    <t>광업</t>
    <phoneticPr fontId="1" type="noConversion"/>
  </si>
  <si>
    <t>제조업</t>
    <phoneticPr fontId="1" type="noConversion"/>
  </si>
  <si>
    <t>운수 및 창고업</t>
    <phoneticPr fontId="1" type="noConversion"/>
  </si>
  <si>
    <t>숙박 및 음식점업</t>
    <phoneticPr fontId="1" type="noConversion"/>
  </si>
  <si>
    <t>부산광역시</t>
    <phoneticPr fontId="1" type="noConversion"/>
  </si>
  <si>
    <t>대전광역시</t>
    <phoneticPr fontId="1" type="noConversion"/>
  </si>
  <si>
    <t>2022년</t>
    <phoneticPr fontId="1" type="noConversion"/>
  </si>
  <si>
    <r>
      <rPr>
        <sz val="13"/>
        <color theme="1"/>
        <rFont val="HY헤드라인M"/>
        <family val="1"/>
        <charset val="129"/>
      </rPr>
      <t>2024년 중소기업 정보보호 컨설팅 및 보안 솔루션 지원 사업</t>
    </r>
    <r>
      <rPr>
        <sz val="16"/>
        <color theme="1"/>
        <rFont val="HY헤드라인M"/>
        <family val="1"/>
        <charset val="129"/>
      </rPr>
      <t xml:space="preserve"> 
</t>
    </r>
    <r>
      <rPr>
        <sz val="18"/>
        <color theme="1"/>
        <rFont val="HY헤드라인M"/>
        <family val="1"/>
        <charset val="129"/>
      </rPr>
      <t>정보보호 컨설팅 공급 기업 모집 신청서</t>
    </r>
    <phoneticPr fontId="1" type="noConversion"/>
  </si>
  <si>
    <t>2023년</t>
    <phoneticPr fontId="1" type="noConversion"/>
  </si>
  <si>
    <t>기업명</t>
    <phoneticPr fontId="1" type="noConversion"/>
  </si>
  <si>
    <t>종업원수</t>
    <phoneticPr fontId="1" type="noConversion"/>
  </si>
  <si>
    <t>정보보호 전문기업 등록 여부</t>
    <phoneticPr fontId="1" type="noConversion"/>
  </si>
  <si>
    <t>전문기업 등록여부</t>
    <phoneticPr fontId="1" type="noConversion"/>
  </si>
  <si>
    <t>사업자등록번호</t>
    <phoneticPr fontId="1" type="noConversion"/>
  </si>
  <si>
    <r>
      <t>2023년 주요 컨설팅 실적</t>
    </r>
    <r>
      <rPr>
        <b/>
        <sz val="10"/>
        <color rgb="FFFF0000"/>
        <rFont val="맑은 고딕"/>
        <family val="3"/>
        <charset val="129"/>
        <scheme val="minor"/>
      </rPr>
      <t>(KISA 지원사업 제외)</t>
    </r>
    <phoneticPr fontId="1" type="noConversion"/>
  </si>
  <si>
    <t>중급이상</t>
    <phoneticPr fontId="1" type="noConversion"/>
  </si>
  <si>
    <t>보안설비 보유</t>
    <phoneticPr fontId="1" type="noConversion"/>
  </si>
  <si>
    <t>기술인력</t>
    <phoneticPr fontId="1" type="noConversion"/>
  </si>
  <si>
    <t>기업신용평가 등급</t>
    <phoneticPr fontId="1" type="noConversion"/>
  </si>
  <si>
    <t>기업 일반</t>
    <phoneticPr fontId="1" type="noConversion"/>
  </si>
  <si>
    <t>컨설팅 매출</t>
    <phoneticPr fontId="1" type="noConversion"/>
  </si>
  <si>
    <t>기술인력 수</t>
    <phoneticPr fontId="1" type="noConversion"/>
  </si>
  <si>
    <t>중급이상 인력 수</t>
    <phoneticPr fontId="1" type="noConversion"/>
  </si>
  <si>
    <t>기업 상세</t>
    <phoneticPr fontId="1" type="noConversion"/>
  </si>
  <si>
    <t>정량평가 점수</t>
    <phoneticPr fontId="1" type="noConversion"/>
  </si>
  <si>
    <t>중급이상 인력 비율</t>
    <phoneticPr fontId="1" type="noConversion"/>
  </si>
  <si>
    <t>AAA</t>
    <phoneticPr fontId="1" type="noConversion"/>
  </si>
  <si>
    <t>AA</t>
    <phoneticPr fontId="1" type="noConversion"/>
  </si>
  <si>
    <t>A</t>
    <phoneticPr fontId="1" type="noConversion"/>
  </si>
  <si>
    <t>BBB</t>
    <phoneticPr fontId="1" type="noConversion"/>
  </si>
  <si>
    <t>CCC</t>
    <phoneticPr fontId="1" type="noConversion"/>
  </si>
  <si>
    <t>C</t>
    <phoneticPr fontId="1" type="noConversion"/>
  </si>
  <si>
    <t>CC</t>
    <phoneticPr fontId="1" type="noConversion"/>
  </si>
  <si>
    <t>D</t>
    <phoneticPr fontId="1" type="noConversion"/>
  </si>
  <si>
    <t>B</t>
    <phoneticPr fontId="1" type="noConversion"/>
  </si>
  <si>
    <t>BB</t>
    <phoneticPr fontId="1" type="noConversion"/>
  </si>
  <si>
    <t>등급</t>
    <phoneticPr fontId="1" type="noConversion"/>
  </si>
  <si>
    <t>점수</t>
    <phoneticPr fontId="1" type="noConversion"/>
  </si>
  <si>
    <t>컨설팅 실적</t>
    <phoneticPr fontId="1" type="noConversion"/>
  </si>
  <si>
    <t>기술인력 보유</t>
    <phoneticPr fontId="1" type="noConversion"/>
  </si>
  <si>
    <t>AAA-</t>
    <phoneticPr fontId="1" type="noConversion"/>
  </si>
  <si>
    <t>AA+</t>
    <phoneticPr fontId="1" type="noConversion"/>
  </si>
  <si>
    <t>AA-</t>
    <phoneticPr fontId="1" type="noConversion"/>
  </si>
  <si>
    <t>A+</t>
    <phoneticPr fontId="1" type="noConversion"/>
  </si>
  <si>
    <t>A-</t>
    <phoneticPr fontId="1" type="noConversion"/>
  </si>
  <si>
    <t>BBB+</t>
    <phoneticPr fontId="1" type="noConversion"/>
  </si>
  <si>
    <t>BBB-</t>
    <phoneticPr fontId="1" type="noConversion"/>
  </si>
  <si>
    <t>BB+</t>
    <phoneticPr fontId="1" type="noConversion"/>
  </si>
  <si>
    <t>BB-</t>
    <phoneticPr fontId="1" type="noConversion"/>
  </si>
  <si>
    <t>B+</t>
    <phoneticPr fontId="1" type="noConversion"/>
  </si>
  <si>
    <t>B-</t>
    <phoneticPr fontId="1" type="noConversion"/>
  </si>
  <si>
    <t>CCC+</t>
    <phoneticPr fontId="1" type="noConversion"/>
  </si>
  <si>
    <t>CCC-</t>
    <phoneticPr fontId="1" type="noConversion"/>
  </si>
  <si>
    <t>CC+</t>
    <phoneticPr fontId="1" type="noConversion"/>
  </si>
  <si>
    <t>CC-</t>
    <phoneticPr fontId="1" type="noConversion"/>
  </si>
  <si>
    <t>C+</t>
    <phoneticPr fontId="1" type="noConversion"/>
  </si>
  <si>
    <t>C-</t>
    <phoneticPr fontId="1" type="noConversion"/>
  </si>
  <si>
    <t>X</t>
  </si>
  <si>
    <t>한국표준 산업분류 개정 분류체계</t>
    <phoneticPr fontId="1" type="noConversion"/>
  </si>
  <si>
    <t>AAA</t>
  </si>
  <si>
    <t>2023년 컨설팅 매출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</si>
</sst>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₩&quot;#,##0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KoPub돋움체 Medium"/>
      <family val="3"/>
      <charset val="129"/>
    </font>
    <font>
      <sz val="13"/>
      <color theme="1"/>
      <name val="HY헤드라인M"/>
      <family val="1"/>
      <charset val="129"/>
    </font>
    <font>
      <b/>
      <sz val="11"/>
      <color rgb="FFFF0000"/>
      <name val="Malgun Gothic Semilight"/>
      <family val="3"/>
      <charset val="129"/>
    </font>
    <font>
      <b/>
      <sz val="11"/>
      <color theme="0"/>
      <name val="Malgun Gothic Semilight"/>
      <family val="2"/>
      <charset val="129"/>
    </font>
    <font>
      <b/>
      <sz val="11"/>
      <color theme="0"/>
      <name val="Malgun Gothic Semilight"/>
      <family val="3"/>
      <charset val="129"/>
    </font>
    <font>
      <b/>
      <sz val="11"/>
      <color theme="1"/>
      <name val="Malgun Gothic Semilight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6" fillId="0" borderId="0" xfId="0" applyFont="1">
      <alignment vertical="center"/>
    </xf>
    <xf numFmtId="0" fontId="0" fillId="0" borderId="11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7" fillId="0" borderId="0" xfId="0" applyFont="1">
      <alignment vertical="center"/>
    </xf>
    <xf numFmtId="0" fontId="0" fillId="0" borderId="8" xfId="0" applyBorder="1">
      <alignment vertical="center"/>
    </xf>
    <xf numFmtId="0" fontId="0" fillId="0" borderId="11" xfId="0" applyBorder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8" fillId="0" borderId="0" xfId="0" applyFo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vertical="center" wrapText="1"/>
    </xf>
    <xf numFmtId="0" fontId="21" fillId="10" borderId="9" xfId="0" applyFont="1" applyFill="1" applyBorder="1" applyAlignment="1">
      <alignment horizontal="center" vertical="center" wrapText="1"/>
    </xf>
    <xf numFmtId="0" fontId="21" fillId="10" borderId="9" xfId="0" applyFont="1" applyFill="1" applyBorder="1" applyAlignment="1">
      <alignment horizontal="center" vertical="center" shrinkToFit="1"/>
    </xf>
    <xf numFmtId="0" fontId="22" fillId="10" borderId="9" xfId="0" applyFont="1" applyFill="1" applyBorder="1" applyAlignment="1">
      <alignment horizontal="center" vertical="center" shrinkToFit="1"/>
    </xf>
    <xf numFmtId="176" fontId="22" fillId="10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right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9" xfId="0" applyNumberFormat="1" applyBorder="1" applyAlignment="1">
      <alignment horizontal="right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 wrapText="1"/>
    </xf>
    <xf numFmtId="0" fontId="18" fillId="9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45"/>
  <sheetViews>
    <sheetView tabSelected="1" view="pageBreakPreview" zoomScaleNormal="100" zoomScaleSheetLayoutView="100" workbookViewId="0">
      <selection sqref="A1:P2"/>
    </sheetView>
  </sheetViews>
  <sheetFormatPr defaultRowHeight="16.5"/>
  <cols>
    <col min="1" max="11" width="4.875" customWidth="1"/>
    <col min="12" max="12" width="6" customWidth="1"/>
    <col min="13" max="16" width="4.875" customWidth="1"/>
  </cols>
  <sheetData>
    <row r="1" spans="1:19" ht="16.5" customHeight="1">
      <c r="A1" s="44" t="s">
        <v>74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/>
    </row>
    <row r="2" spans="1:19" ht="36.75" customHeight="1" thickBo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/>
      <c r="R2" s="7" t="s">
        <v>42</v>
      </c>
    </row>
    <row r="3" spans="1:19">
      <c r="A3" s="50" t="s">
        <v>8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2"/>
      <c r="R3" t="s">
        <v>125</v>
      </c>
    </row>
    <row r="4" spans="1:19">
      <c r="A4" s="56" t="s">
        <v>0</v>
      </c>
      <c r="B4" s="57"/>
      <c r="C4" s="57"/>
      <c r="D4" s="57"/>
      <c r="E4" s="61"/>
      <c r="F4" s="62"/>
      <c r="G4" s="62"/>
      <c r="H4" s="62"/>
      <c r="I4" s="62"/>
      <c r="J4" s="62"/>
      <c r="K4" s="62"/>
      <c r="L4" s="62"/>
      <c r="M4" s="62"/>
      <c r="N4" s="62"/>
      <c r="O4" s="62"/>
      <c r="P4" s="63"/>
      <c r="R4">
        <v>1</v>
      </c>
      <c r="S4" t="s">
        <v>25</v>
      </c>
    </row>
    <row r="5" spans="1:19">
      <c r="A5" s="56" t="s">
        <v>20</v>
      </c>
      <c r="B5" s="57"/>
      <c r="C5" s="57"/>
      <c r="D5" s="57"/>
      <c r="E5" s="65"/>
      <c r="F5" s="66"/>
      <c r="G5" s="66"/>
      <c r="H5" s="66"/>
      <c r="I5" s="67"/>
      <c r="J5" s="64" t="s">
        <v>5</v>
      </c>
      <c r="K5" s="60"/>
      <c r="L5" s="70"/>
      <c r="M5" s="71"/>
      <c r="N5" s="8" t="s">
        <v>15</v>
      </c>
      <c r="O5" s="13"/>
      <c r="P5" s="9" t="s">
        <v>16</v>
      </c>
      <c r="R5">
        <v>2</v>
      </c>
      <c r="S5" t="s">
        <v>67</v>
      </c>
    </row>
    <row r="6" spans="1:19">
      <c r="A6" s="56" t="s">
        <v>1</v>
      </c>
      <c r="B6" s="57"/>
      <c r="C6" s="57"/>
      <c r="D6" s="57"/>
      <c r="E6" s="65"/>
      <c r="F6" s="66"/>
      <c r="G6" s="66"/>
      <c r="H6" s="66"/>
      <c r="I6" s="67"/>
      <c r="J6" s="64" t="s">
        <v>2</v>
      </c>
      <c r="K6" s="60"/>
      <c r="L6" s="65"/>
      <c r="M6" s="66"/>
      <c r="N6" s="66"/>
      <c r="O6" s="66"/>
      <c r="P6" s="68"/>
      <c r="R6">
        <v>3</v>
      </c>
      <c r="S6" t="s">
        <v>68</v>
      </c>
    </row>
    <row r="7" spans="1:19">
      <c r="A7" s="56" t="s">
        <v>18</v>
      </c>
      <c r="B7" s="57"/>
      <c r="C7" s="57"/>
      <c r="D7" s="57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3"/>
      <c r="R7">
        <v>4</v>
      </c>
      <c r="S7" t="s">
        <v>26</v>
      </c>
    </row>
    <row r="8" spans="1:19">
      <c r="A8" s="58" t="s">
        <v>4</v>
      </c>
      <c r="B8" s="59"/>
      <c r="C8" s="59"/>
      <c r="D8" s="60"/>
      <c r="E8" s="65"/>
      <c r="F8" s="66"/>
      <c r="G8" s="66"/>
      <c r="H8" s="66"/>
      <c r="I8" s="67"/>
      <c r="J8" s="64" t="s">
        <v>6</v>
      </c>
      <c r="K8" s="60"/>
      <c r="L8" s="65"/>
      <c r="M8" s="66"/>
      <c r="N8" s="66"/>
      <c r="O8" s="66"/>
      <c r="P8" s="68"/>
      <c r="R8">
        <v>5</v>
      </c>
      <c r="S8" t="s">
        <v>27</v>
      </c>
    </row>
    <row r="9" spans="1:19">
      <c r="A9" s="56" t="s">
        <v>3</v>
      </c>
      <c r="B9" s="57"/>
      <c r="C9" s="57"/>
      <c r="D9" s="57"/>
      <c r="E9" s="65"/>
      <c r="F9" s="66"/>
      <c r="G9" s="66"/>
      <c r="H9" s="66"/>
      <c r="I9" s="67"/>
      <c r="J9" s="57" t="s">
        <v>78</v>
      </c>
      <c r="K9" s="57"/>
      <c r="L9" s="57"/>
      <c r="M9" s="57"/>
      <c r="N9" s="57"/>
      <c r="O9" s="69" t="s">
        <v>124</v>
      </c>
      <c r="P9" s="69"/>
      <c r="R9">
        <v>6</v>
      </c>
      <c r="S9" t="s">
        <v>28</v>
      </c>
    </row>
    <row r="10" spans="1:19">
      <c r="A10" s="53" t="s">
        <v>9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5"/>
      <c r="R10">
        <v>7</v>
      </c>
      <c r="S10" t="s">
        <v>29</v>
      </c>
    </row>
    <row r="11" spans="1:19">
      <c r="A11" s="112" t="s">
        <v>7</v>
      </c>
      <c r="B11" s="109"/>
      <c r="C11" s="109"/>
      <c r="D11" s="109"/>
      <c r="E11" s="109" t="s">
        <v>75</v>
      </c>
      <c r="F11" s="109"/>
      <c r="G11" s="65"/>
      <c r="H11" s="67"/>
      <c r="I11" s="29" t="s">
        <v>14</v>
      </c>
      <c r="J11" s="105" t="s">
        <v>73</v>
      </c>
      <c r="K11" s="106"/>
      <c r="L11" s="107"/>
      <c r="M11" s="72"/>
      <c r="N11" s="72"/>
      <c r="O11" s="72"/>
      <c r="P11" s="10" t="s">
        <v>14</v>
      </c>
      <c r="R11">
        <v>8</v>
      </c>
      <c r="S11" t="s">
        <v>69</v>
      </c>
    </row>
    <row r="12" spans="1:19">
      <c r="A12" s="102" t="s">
        <v>127</v>
      </c>
      <c r="B12" s="102"/>
      <c r="C12" s="102"/>
      <c r="D12" s="108"/>
      <c r="E12" s="110"/>
      <c r="F12" s="111"/>
      <c r="G12" s="111"/>
      <c r="H12" s="111"/>
      <c r="I12" s="30" t="s">
        <v>14</v>
      </c>
      <c r="J12" s="107" t="s">
        <v>85</v>
      </c>
      <c r="K12" s="109"/>
      <c r="L12" s="109"/>
      <c r="M12" s="65" t="s">
        <v>126</v>
      </c>
      <c r="N12" s="66"/>
      <c r="O12" s="66"/>
      <c r="P12" s="68"/>
      <c r="R12">
        <v>9</v>
      </c>
      <c r="S12" t="s">
        <v>70</v>
      </c>
    </row>
    <row r="13" spans="1:19">
      <c r="A13" s="112" t="s">
        <v>21</v>
      </c>
      <c r="B13" s="109"/>
      <c r="C13" s="109"/>
      <c r="D13" s="109"/>
      <c r="E13" s="113"/>
      <c r="F13" s="114"/>
      <c r="G13" s="114"/>
      <c r="H13" s="114"/>
      <c r="I13" s="114"/>
      <c r="J13" s="114"/>
      <c r="K13" s="114"/>
      <c r="L13" s="114"/>
      <c r="M13" s="114"/>
      <c r="N13" s="114"/>
      <c r="O13" s="115"/>
      <c r="P13" s="14" t="s">
        <v>13</v>
      </c>
      <c r="R13">
        <v>10</v>
      </c>
      <c r="S13" t="s">
        <v>30</v>
      </c>
    </row>
    <row r="14" spans="1:19">
      <c r="A14" s="112" t="s">
        <v>84</v>
      </c>
      <c r="B14" s="109"/>
      <c r="C14" s="109"/>
      <c r="D14" s="109"/>
      <c r="E14" s="113"/>
      <c r="F14" s="114"/>
      <c r="G14" s="114"/>
      <c r="H14" s="115"/>
      <c r="I14" s="17" t="s">
        <v>13</v>
      </c>
      <c r="J14" s="106" t="s">
        <v>82</v>
      </c>
      <c r="K14" s="106"/>
      <c r="L14" s="107"/>
      <c r="M14" s="113"/>
      <c r="N14" s="114"/>
      <c r="O14" s="115"/>
      <c r="P14" s="14" t="s">
        <v>13</v>
      </c>
      <c r="R14">
        <v>11</v>
      </c>
      <c r="S14" t="s">
        <v>31</v>
      </c>
    </row>
    <row r="15" spans="1:19">
      <c r="A15" s="112" t="s">
        <v>83</v>
      </c>
      <c r="B15" s="109"/>
      <c r="C15" s="109"/>
      <c r="D15" s="109"/>
      <c r="E15" s="113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6"/>
      <c r="R15">
        <v>12</v>
      </c>
      <c r="S15" t="s">
        <v>32</v>
      </c>
    </row>
    <row r="16" spans="1:19" ht="16.5" customHeight="1">
      <c r="A16" s="89" t="s">
        <v>81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1"/>
      <c r="R16">
        <v>13</v>
      </c>
      <c r="S16" t="s">
        <v>33</v>
      </c>
    </row>
    <row r="17" spans="1:19" ht="16.5" customHeight="1">
      <c r="A17" s="5" t="s">
        <v>17</v>
      </c>
      <c r="B17" s="86" t="s">
        <v>24</v>
      </c>
      <c r="C17" s="86"/>
      <c r="D17" s="86"/>
      <c r="E17" s="101" t="s">
        <v>23</v>
      </c>
      <c r="F17" s="102"/>
      <c r="G17" s="102"/>
      <c r="H17" s="101" t="s">
        <v>7</v>
      </c>
      <c r="I17" s="102"/>
      <c r="J17" s="102"/>
      <c r="K17" s="86" t="s">
        <v>61</v>
      </c>
      <c r="L17" s="87"/>
      <c r="M17" s="87"/>
      <c r="N17" s="87"/>
      <c r="O17" s="87"/>
      <c r="P17" s="88"/>
      <c r="R17">
        <v>14</v>
      </c>
      <c r="S17" t="s">
        <v>34</v>
      </c>
    </row>
    <row r="18" spans="1:19">
      <c r="A18" s="74">
        <v>1</v>
      </c>
      <c r="B18" s="76"/>
      <c r="C18" s="77"/>
      <c r="D18" s="78"/>
      <c r="E18" s="76"/>
      <c r="F18" s="77"/>
      <c r="G18" s="78"/>
      <c r="H18" s="95"/>
      <c r="I18" s="96"/>
      <c r="J18" s="97"/>
      <c r="K18" s="76"/>
      <c r="L18" s="77"/>
      <c r="M18" s="77"/>
      <c r="N18" s="77"/>
      <c r="O18" s="77"/>
      <c r="P18" s="82"/>
      <c r="R18">
        <v>15</v>
      </c>
      <c r="S18" t="s">
        <v>35</v>
      </c>
    </row>
    <row r="19" spans="1:19">
      <c r="A19" s="75"/>
      <c r="B19" s="79"/>
      <c r="C19" s="80"/>
      <c r="D19" s="81"/>
      <c r="E19" s="79"/>
      <c r="F19" s="80"/>
      <c r="G19" s="81"/>
      <c r="H19" s="98"/>
      <c r="I19" s="99"/>
      <c r="J19" s="100"/>
      <c r="K19" s="79"/>
      <c r="L19" s="80"/>
      <c r="M19" s="80"/>
      <c r="N19" s="80"/>
      <c r="O19" s="80"/>
      <c r="P19" s="83"/>
      <c r="R19">
        <v>16</v>
      </c>
      <c r="S19" t="s">
        <v>36</v>
      </c>
    </row>
    <row r="20" spans="1:19">
      <c r="A20" s="74">
        <v>2</v>
      </c>
      <c r="B20" s="76"/>
      <c r="C20" s="77"/>
      <c r="D20" s="78"/>
      <c r="E20" s="76"/>
      <c r="F20" s="77"/>
      <c r="G20" s="78"/>
      <c r="H20" s="76"/>
      <c r="I20" s="77"/>
      <c r="J20" s="78"/>
      <c r="K20" s="76"/>
      <c r="L20" s="77"/>
      <c r="M20" s="77"/>
      <c r="N20" s="77"/>
      <c r="O20" s="77"/>
      <c r="P20" s="82"/>
      <c r="R20">
        <v>17</v>
      </c>
      <c r="S20" t="s">
        <v>37</v>
      </c>
    </row>
    <row r="21" spans="1:19">
      <c r="A21" s="75"/>
      <c r="B21" s="79"/>
      <c r="C21" s="80"/>
      <c r="D21" s="81"/>
      <c r="E21" s="79"/>
      <c r="F21" s="80"/>
      <c r="G21" s="81"/>
      <c r="H21" s="79"/>
      <c r="I21" s="80"/>
      <c r="J21" s="81"/>
      <c r="K21" s="79"/>
      <c r="L21" s="80"/>
      <c r="M21" s="80"/>
      <c r="N21" s="80"/>
      <c r="O21" s="80"/>
      <c r="P21" s="83"/>
      <c r="R21">
        <v>18</v>
      </c>
      <c r="S21" t="s">
        <v>38</v>
      </c>
    </row>
    <row r="22" spans="1:19">
      <c r="A22" s="74">
        <v>3</v>
      </c>
      <c r="B22" s="76"/>
      <c r="C22" s="77"/>
      <c r="D22" s="78"/>
      <c r="E22" s="76"/>
      <c r="F22" s="77"/>
      <c r="G22" s="78"/>
      <c r="H22" s="76"/>
      <c r="I22" s="77"/>
      <c r="J22" s="78"/>
      <c r="K22" s="76"/>
      <c r="L22" s="77"/>
      <c r="M22" s="77"/>
      <c r="N22" s="77"/>
      <c r="O22" s="77"/>
      <c r="P22" s="82"/>
      <c r="R22">
        <v>19</v>
      </c>
      <c r="S22" t="s">
        <v>39</v>
      </c>
    </row>
    <row r="23" spans="1:19">
      <c r="A23" s="75"/>
      <c r="B23" s="79"/>
      <c r="C23" s="80"/>
      <c r="D23" s="81"/>
      <c r="E23" s="79"/>
      <c r="F23" s="80"/>
      <c r="G23" s="81"/>
      <c r="H23" s="79"/>
      <c r="I23" s="80"/>
      <c r="J23" s="81"/>
      <c r="K23" s="79"/>
      <c r="L23" s="80"/>
      <c r="M23" s="80"/>
      <c r="N23" s="80"/>
      <c r="O23" s="80"/>
      <c r="P23" s="83"/>
      <c r="R23">
        <v>20</v>
      </c>
      <c r="S23" t="s">
        <v>40</v>
      </c>
    </row>
    <row r="24" spans="1:19">
      <c r="A24" s="74">
        <v>4</v>
      </c>
      <c r="B24" s="76"/>
      <c r="C24" s="77"/>
      <c r="D24" s="78"/>
      <c r="E24" s="76"/>
      <c r="F24" s="77"/>
      <c r="G24" s="78"/>
      <c r="H24" s="76"/>
      <c r="I24" s="77"/>
      <c r="J24" s="78"/>
      <c r="K24" s="76"/>
      <c r="L24" s="77"/>
      <c r="M24" s="77"/>
      <c r="N24" s="77"/>
      <c r="O24" s="77"/>
      <c r="P24" s="82"/>
      <c r="R24">
        <v>21</v>
      </c>
      <c r="S24" t="s">
        <v>41</v>
      </c>
    </row>
    <row r="25" spans="1:19">
      <c r="A25" s="75"/>
      <c r="B25" s="79"/>
      <c r="C25" s="80"/>
      <c r="D25" s="81"/>
      <c r="E25" s="79"/>
      <c r="F25" s="80"/>
      <c r="G25" s="81"/>
      <c r="H25" s="79"/>
      <c r="I25" s="80"/>
      <c r="J25" s="81"/>
      <c r="K25" s="79"/>
      <c r="L25" s="80"/>
      <c r="M25" s="80"/>
      <c r="N25" s="80"/>
      <c r="O25" s="80"/>
      <c r="P25" s="83"/>
    </row>
    <row r="26" spans="1:19">
      <c r="A26" s="74">
        <v>5</v>
      </c>
      <c r="B26" s="76"/>
      <c r="C26" s="77"/>
      <c r="D26" s="78"/>
      <c r="E26" s="76"/>
      <c r="F26" s="77"/>
      <c r="G26" s="78"/>
      <c r="H26" s="76"/>
      <c r="I26" s="77"/>
      <c r="J26" s="78"/>
      <c r="K26" s="76"/>
      <c r="L26" s="77"/>
      <c r="M26" s="77"/>
      <c r="N26" s="77"/>
      <c r="O26" s="77"/>
      <c r="P26" s="82"/>
      <c r="R26" s="16" t="s">
        <v>58</v>
      </c>
    </row>
    <row r="27" spans="1:19">
      <c r="A27" s="75"/>
      <c r="B27" s="79"/>
      <c r="C27" s="80"/>
      <c r="D27" s="81"/>
      <c r="E27" s="79"/>
      <c r="F27" s="80"/>
      <c r="G27" s="81"/>
      <c r="H27" s="79"/>
      <c r="I27" s="80"/>
      <c r="J27" s="81"/>
      <c r="K27" s="79"/>
      <c r="L27" s="80"/>
      <c r="M27" s="80"/>
      <c r="N27" s="80"/>
      <c r="O27" s="80"/>
      <c r="P27" s="83"/>
      <c r="R27">
        <v>1</v>
      </c>
      <c r="S27" t="s">
        <v>43</v>
      </c>
    </row>
    <row r="28" spans="1:19">
      <c r="A28" s="103">
        <v>6</v>
      </c>
      <c r="B28" s="76"/>
      <c r="C28" s="77"/>
      <c r="D28" s="78"/>
      <c r="E28" s="95"/>
      <c r="F28" s="96"/>
      <c r="G28" s="97"/>
      <c r="H28" s="95"/>
      <c r="I28" s="96"/>
      <c r="J28" s="97"/>
      <c r="K28" s="76"/>
      <c r="L28" s="77"/>
      <c r="M28" s="77"/>
      <c r="N28" s="77"/>
      <c r="O28" s="77"/>
      <c r="P28" s="82"/>
      <c r="R28">
        <v>2</v>
      </c>
      <c r="S28" t="s">
        <v>71</v>
      </c>
    </row>
    <row r="29" spans="1:19">
      <c r="A29" s="104"/>
      <c r="B29" s="79"/>
      <c r="C29" s="80"/>
      <c r="D29" s="81"/>
      <c r="E29" s="98"/>
      <c r="F29" s="99"/>
      <c r="G29" s="100"/>
      <c r="H29" s="98"/>
      <c r="I29" s="99"/>
      <c r="J29" s="100"/>
      <c r="K29" s="79"/>
      <c r="L29" s="80"/>
      <c r="M29" s="80"/>
      <c r="N29" s="80"/>
      <c r="O29" s="80"/>
      <c r="P29" s="83"/>
      <c r="R29">
        <v>3</v>
      </c>
      <c r="S29" t="s">
        <v>44</v>
      </c>
    </row>
    <row r="30" spans="1:19">
      <c r="A30" s="103">
        <v>7</v>
      </c>
      <c r="B30" s="76"/>
      <c r="C30" s="77"/>
      <c r="D30" s="78"/>
      <c r="E30" s="95"/>
      <c r="F30" s="96"/>
      <c r="G30" s="97"/>
      <c r="H30" s="95"/>
      <c r="I30" s="96"/>
      <c r="J30" s="97"/>
      <c r="K30" s="76"/>
      <c r="L30" s="77"/>
      <c r="M30" s="77"/>
      <c r="N30" s="77"/>
      <c r="O30" s="77"/>
      <c r="P30" s="82"/>
      <c r="R30">
        <v>4</v>
      </c>
      <c r="S30" t="s">
        <v>45</v>
      </c>
    </row>
    <row r="31" spans="1:19">
      <c r="A31" s="104"/>
      <c r="B31" s="79"/>
      <c r="C31" s="80"/>
      <c r="D31" s="81"/>
      <c r="E31" s="98"/>
      <c r="F31" s="99"/>
      <c r="G31" s="100"/>
      <c r="H31" s="98"/>
      <c r="I31" s="99"/>
      <c r="J31" s="100"/>
      <c r="K31" s="79"/>
      <c r="L31" s="80"/>
      <c r="M31" s="80"/>
      <c r="N31" s="80"/>
      <c r="O31" s="80"/>
      <c r="P31" s="83"/>
      <c r="R31">
        <v>5</v>
      </c>
      <c r="S31" t="s">
        <v>46</v>
      </c>
    </row>
    <row r="32" spans="1:19">
      <c r="A32" s="103">
        <v>8</v>
      </c>
      <c r="B32" s="76"/>
      <c r="C32" s="77"/>
      <c r="D32" s="78"/>
      <c r="E32" s="95"/>
      <c r="F32" s="96"/>
      <c r="G32" s="97"/>
      <c r="H32" s="95"/>
      <c r="I32" s="96"/>
      <c r="J32" s="97"/>
      <c r="K32" s="76"/>
      <c r="L32" s="77"/>
      <c r="M32" s="77"/>
      <c r="N32" s="77"/>
      <c r="O32" s="77"/>
      <c r="P32" s="82"/>
      <c r="R32">
        <v>6</v>
      </c>
      <c r="S32" t="s">
        <v>72</v>
      </c>
    </row>
    <row r="33" spans="1:19">
      <c r="A33" s="104"/>
      <c r="B33" s="79"/>
      <c r="C33" s="80"/>
      <c r="D33" s="81"/>
      <c r="E33" s="98"/>
      <c r="F33" s="99"/>
      <c r="G33" s="100"/>
      <c r="H33" s="98"/>
      <c r="I33" s="99"/>
      <c r="J33" s="100"/>
      <c r="K33" s="79"/>
      <c r="L33" s="80"/>
      <c r="M33" s="80"/>
      <c r="N33" s="80"/>
      <c r="O33" s="80"/>
      <c r="P33" s="83"/>
      <c r="R33">
        <v>7</v>
      </c>
      <c r="S33" t="s">
        <v>47</v>
      </c>
    </row>
    <row r="34" spans="1:19">
      <c r="A34" s="103">
        <v>9</v>
      </c>
      <c r="B34" s="76"/>
      <c r="C34" s="77"/>
      <c r="D34" s="78"/>
      <c r="E34" s="95"/>
      <c r="F34" s="96"/>
      <c r="G34" s="97"/>
      <c r="H34" s="95"/>
      <c r="I34" s="96"/>
      <c r="J34" s="97"/>
      <c r="K34" s="76"/>
      <c r="L34" s="77"/>
      <c r="M34" s="77"/>
      <c r="N34" s="77"/>
      <c r="O34" s="77"/>
      <c r="P34" s="82"/>
      <c r="R34">
        <v>8</v>
      </c>
      <c r="S34" t="s">
        <v>48</v>
      </c>
    </row>
    <row r="35" spans="1:19">
      <c r="A35" s="104"/>
      <c r="B35" s="79"/>
      <c r="C35" s="80"/>
      <c r="D35" s="81"/>
      <c r="E35" s="98"/>
      <c r="F35" s="99"/>
      <c r="G35" s="100"/>
      <c r="H35" s="98"/>
      <c r="I35" s="99"/>
      <c r="J35" s="100"/>
      <c r="K35" s="79"/>
      <c r="L35" s="80"/>
      <c r="M35" s="80"/>
      <c r="N35" s="80"/>
      <c r="O35" s="80"/>
      <c r="P35" s="83"/>
      <c r="R35">
        <v>9</v>
      </c>
      <c r="S35" t="s">
        <v>49</v>
      </c>
    </row>
    <row r="36" spans="1:19">
      <c r="A36" s="103">
        <v>10</v>
      </c>
      <c r="B36" s="76"/>
      <c r="C36" s="77"/>
      <c r="D36" s="78"/>
      <c r="E36" s="95"/>
      <c r="F36" s="96"/>
      <c r="G36" s="97"/>
      <c r="H36" s="95"/>
      <c r="I36" s="96"/>
      <c r="J36" s="97"/>
      <c r="K36" s="76"/>
      <c r="L36" s="77"/>
      <c r="M36" s="77"/>
      <c r="N36" s="77"/>
      <c r="O36" s="77"/>
      <c r="P36" s="82"/>
      <c r="R36">
        <v>10</v>
      </c>
      <c r="S36" t="s">
        <v>50</v>
      </c>
    </row>
    <row r="37" spans="1:19">
      <c r="A37" s="104"/>
      <c r="B37" s="79"/>
      <c r="C37" s="80"/>
      <c r="D37" s="81"/>
      <c r="E37" s="98"/>
      <c r="F37" s="99"/>
      <c r="G37" s="100"/>
      <c r="H37" s="98"/>
      <c r="I37" s="99"/>
      <c r="J37" s="100"/>
      <c r="K37" s="79"/>
      <c r="L37" s="80"/>
      <c r="M37" s="80"/>
      <c r="N37" s="80"/>
      <c r="O37" s="80"/>
      <c r="P37" s="83"/>
      <c r="R37">
        <v>11</v>
      </c>
      <c r="S37" t="s">
        <v>51</v>
      </c>
    </row>
    <row r="38" spans="1:19" ht="16.5" customHeight="1">
      <c r="A38" s="92" t="s">
        <v>22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4"/>
      <c r="R38">
        <v>12</v>
      </c>
      <c r="S38" t="s">
        <v>52</v>
      </c>
    </row>
    <row r="39" spans="1:19" ht="16.5" customHeight="1">
      <c r="A39" s="84" t="s">
        <v>10</v>
      </c>
      <c r="B39" s="84"/>
      <c r="C39" s="85"/>
      <c r="D39" s="85"/>
      <c r="E39" s="85"/>
      <c r="F39" s="84" t="s">
        <v>11</v>
      </c>
      <c r="G39" s="84"/>
      <c r="H39" s="72"/>
      <c r="I39" s="72"/>
      <c r="J39" s="72"/>
      <c r="K39" s="84" t="s">
        <v>12</v>
      </c>
      <c r="L39" s="84"/>
      <c r="M39" s="72"/>
      <c r="N39" s="72"/>
      <c r="O39" s="72"/>
      <c r="P39" s="72"/>
      <c r="R39">
        <v>13</v>
      </c>
      <c r="S39" t="s">
        <v>53</v>
      </c>
    </row>
    <row r="40" spans="1:19">
      <c r="A40" s="84" t="s">
        <v>4</v>
      </c>
      <c r="B40" s="84"/>
      <c r="C40" s="85"/>
      <c r="D40" s="85"/>
      <c r="E40" s="85"/>
      <c r="F40" s="84" t="s">
        <v>59</v>
      </c>
      <c r="G40" s="84"/>
      <c r="H40" s="85"/>
      <c r="I40" s="85"/>
      <c r="J40" s="85"/>
      <c r="K40" s="84" t="s">
        <v>60</v>
      </c>
      <c r="L40" s="84"/>
      <c r="M40" s="85"/>
      <c r="N40" s="85"/>
      <c r="O40" s="85"/>
      <c r="P40" s="85"/>
      <c r="Q40" s="11"/>
      <c r="R40">
        <v>14</v>
      </c>
      <c r="S40" t="s">
        <v>54</v>
      </c>
    </row>
    <row r="41" spans="1:19" ht="16.5" customHeight="1">
      <c r="A41" s="1"/>
      <c r="P41" s="2"/>
      <c r="R41">
        <v>15</v>
      </c>
      <c r="S41" t="s">
        <v>55</v>
      </c>
    </row>
    <row r="42" spans="1:19">
      <c r="A42" s="1"/>
      <c r="B42" s="65" t="s">
        <v>19</v>
      </c>
      <c r="C42" s="66"/>
      <c r="D42" s="8">
        <v>2024</v>
      </c>
      <c r="E42" s="8" t="s">
        <v>62</v>
      </c>
      <c r="F42" s="8"/>
      <c r="G42" s="8" t="s">
        <v>63</v>
      </c>
      <c r="H42" s="6"/>
      <c r="I42" s="8" t="s">
        <v>64</v>
      </c>
      <c r="J42" s="8"/>
      <c r="K42" s="8" t="s">
        <v>66</v>
      </c>
      <c r="L42" s="8"/>
      <c r="M42" s="66"/>
      <c r="N42" s="66"/>
      <c r="O42" s="15" t="s">
        <v>65</v>
      </c>
      <c r="P42" s="2"/>
      <c r="R42">
        <v>16</v>
      </c>
      <c r="S42" t="s">
        <v>56</v>
      </c>
    </row>
    <row r="43" spans="1:19" ht="17.25" thickBot="1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12"/>
      <c r="R43">
        <v>17</v>
      </c>
      <c r="S43" t="s">
        <v>57</v>
      </c>
    </row>
    <row r="44" spans="1:19">
      <c r="Q44" s="7"/>
    </row>
    <row r="45" spans="1:19">
      <c r="Q45" s="7"/>
    </row>
  </sheetData>
  <mergeCells count="110">
    <mergeCell ref="E28:G29"/>
    <mergeCell ref="B28:D29"/>
    <mergeCell ref="A28:A29"/>
    <mergeCell ref="K26:P27"/>
    <mergeCell ref="H26:J27"/>
    <mergeCell ref="E26:G27"/>
    <mergeCell ref="J11:L11"/>
    <mergeCell ref="G11:H11"/>
    <mergeCell ref="A12:D12"/>
    <mergeCell ref="J12:L12"/>
    <mergeCell ref="M12:P12"/>
    <mergeCell ref="E12:H12"/>
    <mergeCell ref="A15:D15"/>
    <mergeCell ref="J14:L14"/>
    <mergeCell ref="E14:H14"/>
    <mergeCell ref="M14:O14"/>
    <mergeCell ref="E15:P15"/>
    <mergeCell ref="A11:D11"/>
    <mergeCell ref="A13:D13"/>
    <mergeCell ref="A14:D14"/>
    <mergeCell ref="B17:D17"/>
    <mergeCell ref="E13:O13"/>
    <mergeCell ref="M11:O11"/>
    <mergeCell ref="E11:F11"/>
    <mergeCell ref="E30:G31"/>
    <mergeCell ref="B30:D31"/>
    <mergeCell ref="A30:A31"/>
    <mergeCell ref="B26:D27"/>
    <mergeCell ref="A26:A27"/>
    <mergeCell ref="B42:C42"/>
    <mergeCell ref="M42:N42"/>
    <mergeCell ref="K32:P33"/>
    <mergeCell ref="H32:J33"/>
    <mergeCell ref="E32:G33"/>
    <mergeCell ref="B32:D33"/>
    <mergeCell ref="A36:A37"/>
    <mergeCell ref="A34:A35"/>
    <mergeCell ref="A32:A33"/>
    <mergeCell ref="K36:P37"/>
    <mergeCell ref="H36:J37"/>
    <mergeCell ref="E36:G37"/>
    <mergeCell ref="B36:D37"/>
    <mergeCell ref="K34:P35"/>
    <mergeCell ref="H34:J35"/>
    <mergeCell ref="E34:G35"/>
    <mergeCell ref="B34:D35"/>
    <mergeCell ref="F39:G39"/>
    <mergeCell ref="H28:J29"/>
    <mergeCell ref="F40:G40"/>
    <mergeCell ref="C40:E40"/>
    <mergeCell ref="K40:L40"/>
    <mergeCell ref="M40:P40"/>
    <mergeCell ref="K28:P29"/>
    <mergeCell ref="A40:B40"/>
    <mergeCell ref="H40:J40"/>
    <mergeCell ref="K17:P17"/>
    <mergeCell ref="A16:P16"/>
    <mergeCell ref="K39:L39"/>
    <mergeCell ref="C39:E39"/>
    <mergeCell ref="M39:P39"/>
    <mergeCell ref="H39:J39"/>
    <mergeCell ref="K30:P31"/>
    <mergeCell ref="A38:P38"/>
    <mergeCell ref="A39:B39"/>
    <mergeCell ref="H30:J31"/>
    <mergeCell ref="H17:J17"/>
    <mergeCell ref="E17:G17"/>
    <mergeCell ref="E20:G21"/>
    <mergeCell ref="B20:D21"/>
    <mergeCell ref="K18:P19"/>
    <mergeCell ref="H18:J19"/>
    <mergeCell ref="A20:A21"/>
    <mergeCell ref="A24:A25"/>
    <mergeCell ref="B24:D25"/>
    <mergeCell ref="E24:G25"/>
    <mergeCell ref="H24:J25"/>
    <mergeCell ref="K24:P25"/>
    <mergeCell ref="A18:A19"/>
    <mergeCell ref="B18:D19"/>
    <mergeCell ref="E18:G19"/>
    <mergeCell ref="K20:P21"/>
    <mergeCell ref="H20:J21"/>
    <mergeCell ref="K22:P23"/>
    <mergeCell ref="H22:J23"/>
    <mergeCell ref="E22:G23"/>
    <mergeCell ref="B22:D23"/>
    <mergeCell ref="A22:A23"/>
    <mergeCell ref="A1:P2"/>
    <mergeCell ref="A3:P3"/>
    <mergeCell ref="A10:P10"/>
    <mergeCell ref="A4:D4"/>
    <mergeCell ref="A5:D5"/>
    <mergeCell ref="A6:D6"/>
    <mergeCell ref="A7:D7"/>
    <mergeCell ref="A8:D8"/>
    <mergeCell ref="E4:P4"/>
    <mergeCell ref="J6:K6"/>
    <mergeCell ref="E6:I6"/>
    <mergeCell ref="L6:P6"/>
    <mergeCell ref="A9:D9"/>
    <mergeCell ref="J9:N9"/>
    <mergeCell ref="O9:P9"/>
    <mergeCell ref="E9:I9"/>
    <mergeCell ref="J5:K5"/>
    <mergeCell ref="E5:I5"/>
    <mergeCell ref="L5:M5"/>
    <mergeCell ref="J8:K8"/>
    <mergeCell ref="E8:I8"/>
    <mergeCell ref="L8:P8"/>
    <mergeCell ref="E7:P7"/>
  </mergeCells>
  <phoneticPr fontId="1" type="noConversion"/>
  <dataValidations disablePrompts="1" count="1">
    <dataValidation type="list" allowBlank="1" showInputMessage="1" showErrorMessage="1" sqref="O9:P9">
      <formula1>"O,X"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'2. 신청서 정리(작성x)'!$Z$4:$Z$30</xm:f>
          </x14:formula1>
          <xm:sqref>M12:P12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="85" zoomScaleNormal="85" workbookViewId="0">
      <selection activeCell="M5" sqref="M4:M5"/>
    </sheetView>
  </sheetViews>
  <sheetFormatPr defaultColWidth="9" defaultRowHeight="16.5"/>
  <cols>
    <col min="1" max="1" width="4.875" style="18" customWidth="1"/>
    <col min="2" max="2" width="18.875" style="19" customWidth="1"/>
    <col min="3" max="4" width="16.25" style="26" customWidth="1"/>
    <col min="5" max="5" width="13.375" style="26" customWidth="1"/>
    <col min="6" max="6" width="15.25" style="26" customWidth="1"/>
    <col min="7" max="7" width="13.25" style="27" customWidth="1"/>
    <col min="8" max="8" width="17.125" style="27" customWidth="1"/>
    <col min="9" max="9" width="13.5" style="27" bestFit="1" customWidth="1"/>
    <col min="10" max="10" width="13.25" style="27" customWidth="1"/>
    <col min="11" max="11" width="14.125" style="28" customWidth="1"/>
    <col min="12" max="12" width="40.875" style="28" customWidth="1"/>
    <col min="13" max="14" width="13.625" style="18" customWidth="1"/>
    <col min="15" max="15" width="15.25" style="19" customWidth="1"/>
    <col min="16" max="16" width="16" style="19" customWidth="1"/>
    <col min="17" max="16384" width="9" style="19"/>
  </cols>
  <sheetData>
    <row r="1" spans="1:27" ht="16.5" customHeight="1">
      <c r="A1" s="40"/>
      <c r="B1" s="40"/>
      <c r="C1" s="40"/>
      <c r="D1" s="40"/>
      <c r="E1" s="40"/>
      <c r="F1" s="40"/>
      <c r="G1" s="41"/>
      <c r="H1" s="41"/>
      <c r="I1" s="41"/>
      <c r="J1" s="41"/>
      <c r="K1" s="41"/>
      <c r="L1" s="41"/>
      <c r="M1" s="42"/>
      <c r="N1" s="42"/>
    </row>
    <row r="2" spans="1:27" ht="16.5" customHeight="1">
      <c r="A2" s="40"/>
      <c r="B2" s="40"/>
      <c r="C2" s="40"/>
      <c r="D2" s="40"/>
      <c r="E2" s="40"/>
      <c r="F2" s="40"/>
      <c r="G2" s="41"/>
      <c r="H2" s="41"/>
      <c r="I2" s="41"/>
      <c r="J2" s="41"/>
      <c r="K2" s="41"/>
      <c r="L2" s="41"/>
      <c r="M2" s="42"/>
      <c r="N2" s="42"/>
    </row>
    <row r="3" spans="1:27" s="20" customFormat="1">
      <c r="A3" s="118" t="s">
        <v>86</v>
      </c>
      <c r="B3" s="117"/>
      <c r="C3" s="117"/>
      <c r="D3" s="117"/>
      <c r="E3" s="117"/>
      <c r="F3" s="117"/>
      <c r="G3" s="117" t="s">
        <v>90</v>
      </c>
      <c r="H3" s="117"/>
      <c r="I3" s="117"/>
      <c r="J3" s="117"/>
      <c r="K3" s="117"/>
      <c r="L3" s="117"/>
      <c r="M3" s="117" t="s">
        <v>91</v>
      </c>
      <c r="N3" s="117"/>
      <c r="O3" s="117"/>
      <c r="P3" s="117"/>
      <c r="Z3" s="31" t="s">
        <v>103</v>
      </c>
      <c r="AA3" s="31" t="s">
        <v>104</v>
      </c>
    </row>
    <row r="4" spans="1:27" s="25" customFormat="1">
      <c r="A4" s="21" t="s">
        <v>17</v>
      </c>
      <c r="B4" s="21" t="s">
        <v>76</v>
      </c>
      <c r="C4" s="22" t="s">
        <v>20</v>
      </c>
      <c r="D4" s="22" t="s">
        <v>80</v>
      </c>
      <c r="E4" s="23" t="s">
        <v>5</v>
      </c>
      <c r="F4" s="23" t="s">
        <v>79</v>
      </c>
      <c r="G4" s="24" t="s">
        <v>87</v>
      </c>
      <c r="H4" s="24" t="s">
        <v>85</v>
      </c>
      <c r="I4" s="24" t="s">
        <v>77</v>
      </c>
      <c r="J4" s="24" t="s">
        <v>88</v>
      </c>
      <c r="K4" s="24" t="s">
        <v>89</v>
      </c>
      <c r="L4" s="24" t="s">
        <v>83</v>
      </c>
      <c r="M4" s="24" t="s">
        <v>105</v>
      </c>
      <c r="N4" s="24" t="s">
        <v>106</v>
      </c>
      <c r="O4" s="24" t="s">
        <v>92</v>
      </c>
      <c r="P4" s="24" t="s">
        <v>85</v>
      </c>
      <c r="Z4" s="43" t="s">
        <v>93</v>
      </c>
      <c r="AA4" s="43">
        <v>10</v>
      </c>
    </row>
    <row r="5" spans="1:27" s="18" customFormat="1" ht="27" customHeight="1">
      <c r="A5" s="31"/>
      <c r="B5" s="32">
        <f>IFERROR(기업명,"")</f>
        <v>0</v>
      </c>
      <c r="C5" s="33">
        <f>IFERROR(대표자명,"")</f>
        <v>0</v>
      </c>
      <c r="D5" s="33">
        <f>IFERROR(사업자등록번호,"")</f>
        <v>0</v>
      </c>
      <c r="E5" s="33" t="str">
        <f>IFERROR(CONCATENATE(년,".",월),"")</f>
        <v>.</v>
      </c>
      <c r="F5" s="33" t="str">
        <f>IFERROR(등록여부,"")</f>
        <v>X</v>
      </c>
      <c r="G5" s="34">
        <f>IFERROR(컨설팅매출,"")</f>
        <v>0</v>
      </c>
      <c r="H5" s="34" t="str">
        <f>IFERROR(기업평가등급,"")</f>
        <v>AAA</v>
      </c>
      <c r="I5" s="34">
        <f>IFERROR(종업원수,"")</f>
        <v>0</v>
      </c>
      <c r="J5" s="34">
        <f>IFERROR(기술인력,"")</f>
        <v>0</v>
      </c>
      <c r="K5" s="35">
        <f>IFERROR(중급이상,"")</f>
        <v>0</v>
      </c>
      <c r="L5" s="35">
        <f>IFERROR(보안설비보유,"")</f>
        <v>0</v>
      </c>
      <c r="M5" s="31" t="str">
        <f>IF(G5&gt;=2,"20",IF(G5&gt;=1,"15",IF(G5&lt;1,"10",)))</f>
        <v>10</v>
      </c>
      <c r="N5" s="31" t="str">
        <f>IF(J5&gt;=10,"20",IF(J5&gt;=4,"15",IF(J5&lt;4,"10")))</f>
        <v>10</v>
      </c>
      <c r="O5" s="31" t="str">
        <f>IF(K5&gt;=5,"20",IF(K5&gt;=4,"15",IF(K5&lt;4,"10")))</f>
        <v>10</v>
      </c>
      <c r="P5" s="31">
        <f>IFERROR(VLOOKUP(H5,Z4:AA30,2,0),"")</f>
        <v>10</v>
      </c>
      <c r="Z5" s="43" t="s">
        <v>107</v>
      </c>
      <c r="AA5" s="43">
        <v>10</v>
      </c>
    </row>
    <row r="6" spans="1:27" s="37" customFormat="1">
      <c r="A6" s="36"/>
      <c r="C6" s="38"/>
      <c r="D6" s="38"/>
      <c r="E6" s="38"/>
      <c r="F6" s="38"/>
      <c r="G6" s="39"/>
      <c r="H6" s="39"/>
      <c r="I6" s="39"/>
      <c r="J6" s="39"/>
      <c r="K6" s="36"/>
      <c r="L6" s="36"/>
      <c r="M6" s="36"/>
      <c r="N6" s="36"/>
      <c r="Z6" s="43" t="s">
        <v>108</v>
      </c>
      <c r="AA6" s="43">
        <v>10</v>
      </c>
    </row>
    <row r="7" spans="1:27" s="37" customFormat="1">
      <c r="A7" s="36"/>
      <c r="C7" s="38"/>
      <c r="D7" s="38"/>
      <c r="E7" s="38"/>
      <c r="F7" s="38"/>
      <c r="G7" s="39"/>
      <c r="H7" s="39"/>
      <c r="I7" s="39"/>
      <c r="J7" s="39"/>
      <c r="K7" s="36"/>
      <c r="L7" s="36"/>
      <c r="M7" s="36"/>
      <c r="N7" s="36"/>
      <c r="Z7" s="43" t="s">
        <v>94</v>
      </c>
      <c r="AA7" s="43">
        <v>10</v>
      </c>
    </row>
    <row r="8" spans="1:27" s="37" customFormat="1">
      <c r="A8" s="36"/>
      <c r="C8" s="38"/>
      <c r="D8" s="38"/>
      <c r="E8" s="38"/>
      <c r="F8" s="38"/>
      <c r="G8" s="39"/>
      <c r="H8" s="39"/>
      <c r="I8" s="39"/>
      <c r="J8" s="39"/>
      <c r="K8" s="36"/>
      <c r="L8" s="36"/>
      <c r="M8" s="36"/>
      <c r="N8" s="36"/>
      <c r="Z8" s="43" t="s">
        <v>109</v>
      </c>
      <c r="AA8" s="43">
        <v>10</v>
      </c>
    </row>
    <row r="9" spans="1:27" s="37" customFormat="1">
      <c r="A9" s="36"/>
      <c r="C9" s="38"/>
      <c r="D9" s="38"/>
      <c r="E9" s="38"/>
      <c r="F9" s="38"/>
      <c r="G9" s="39"/>
      <c r="H9" s="39"/>
      <c r="I9" s="39"/>
      <c r="J9" s="39"/>
      <c r="K9" s="36"/>
      <c r="L9" s="36"/>
      <c r="M9" s="36"/>
      <c r="N9" s="36"/>
      <c r="Z9" s="43" t="s">
        <v>110</v>
      </c>
      <c r="AA9" s="43">
        <v>10</v>
      </c>
    </row>
    <row r="10" spans="1:27" s="37" customFormat="1">
      <c r="A10" s="36"/>
      <c r="C10" s="38"/>
      <c r="D10" s="38"/>
      <c r="E10" s="38"/>
      <c r="F10" s="38"/>
      <c r="G10" s="39"/>
      <c r="H10" s="39"/>
      <c r="I10" s="39"/>
      <c r="J10" s="39"/>
      <c r="K10" s="36"/>
      <c r="L10" s="36"/>
      <c r="M10" s="36"/>
      <c r="N10" s="36"/>
      <c r="Z10" s="43" t="s">
        <v>95</v>
      </c>
      <c r="AA10" s="43">
        <v>10</v>
      </c>
    </row>
    <row r="11" spans="1:27" s="37" customFormat="1">
      <c r="A11" s="36"/>
      <c r="C11" s="38"/>
      <c r="D11" s="38"/>
      <c r="E11" s="38"/>
      <c r="F11" s="38"/>
      <c r="G11" s="39"/>
      <c r="H11" s="39"/>
      <c r="I11" s="39"/>
      <c r="J11" s="39"/>
      <c r="K11" s="36"/>
      <c r="L11" s="36"/>
      <c r="M11" s="36"/>
      <c r="N11" s="36"/>
      <c r="Z11" s="43" t="s">
        <v>111</v>
      </c>
      <c r="AA11" s="43">
        <v>10</v>
      </c>
    </row>
    <row r="12" spans="1:27" s="37" customFormat="1">
      <c r="A12" s="36"/>
      <c r="C12" s="38"/>
      <c r="D12" s="38"/>
      <c r="E12" s="38"/>
      <c r="F12" s="38"/>
      <c r="G12" s="39"/>
      <c r="H12" s="39"/>
      <c r="I12" s="39"/>
      <c r="J12" s="39"/>
      <c r="K12" s="36"/>
      <c r="L12" s="36"/>
      <c r="M12" s="36"/>
      <c r="N12" s="36"/>
      <c r="Z12" s="43" t="s">
        <v>112</v>
      </c>
      <c r="AA12" s="43">
        <v>8</v>
      </c>
    </row>
    <row r="13" spans="1:27" s="37" customFormat="1">
      <c r="A13" s="36"/>
      <c r="C13" s="38"/>
      <c r="D13" s="38"/>
      <c r="E13" s="38"/>
      <c r="F13" s="38"/>
      <c r="G13" s="39"/>
      <c r="H13" s="39"/>
      <c r="I13" s="39"/>
      <c r="J13" s="39"/>
      <c r="K13" s="36"/>
      <c r="L13" s="36"/>
      <c r="M13" s="36"/>
      <c r="N13" s="36"/>
      <c r="Z13" s="43" t="s">
        <v>96</v>
      </c>
      <c r="AA13" s="43">
        <v>8</v>
      </c>
    </row>
    <row r="14" spans="1:27" s="37" customFormat="1">
      <c r="A14" s="36"/>
      <c r="C14" s="38"/>
      <c r="D14" s="38"/>
      <c r="E14" s="38"/>
      <c r="F14" s="38"/>
      <c r="G14" s="39"/>
      <c r="H14" s="39"/>
      <c r="I14" s="39"/>
      <c r="J14" s="39"/>
      <c r="K14" s="36"/>
      <c r="L14" s="36"/>
      <c r="M14" s="36"/>
      <c r="N14" s="36"/>
      <c r="Z14" s="43" t="s">
        <v>113</v>
      </c>
      <c r="AA14" s="43">
        <v>8</v>
      </c>
    </row>
    <row r="15" spans="1:27" s="37" customFormat="1">
      <c r="A15" s="36"/>
      <c r="C15" s="38"/>
      <c r="D15" s="38"/>
      <c r="E15" s="38"/>
      <c r="F15" s="38"/>
      <c r="G15" s="39"/>
      <c r="H15" s="39"/>
      <c r="I15" s="39"/>
      <c r="J15" s="39"/>
      <c r="K15" s="36"/>
      <c r="L15" s="36"/>
      <c r="M15" s="36"/>
      <c r="N15" s="36"/>
      <c r="Z15" s="43" t="s">
        <v>114</v>
      </c>
      <c r="AA15" s="43">
        <v>8</v>
      </c>
    </row>
    <row r="16" spans="1:27" s="37" customFormat="1">
      <c r="A16" s="36"/>
      <c r="C16" s="38"/>
      <c r="D16" s="38"/>
      <c r="E16" s="38"/>
      <c r="F16" s="38"/>
      <c r="G16" s="39"/>
      <c r="H16" s="39"/>
      <c r="I16" s="39"/>
      <c r="J16" s="39"/>
      <c r="K16" s="36"/>
      <c r="L16" s="36"/>
      <c r="M16" s="36"/>
      <c r="N16" s="36"/>
      <c r="Z16" s="43" t="s">
        <v>102</v>
      </c>
      <c r="AA16" s="43">
        <v>8</v>
      </c>
    </row>
    <row r="17" spans="1:27" s="37" customFormat="1">
      <c r="A17" s="36"/>
      <c r="C17" s="38"/>
      <c r="D17" s="38"/>
      <c r="E17" s="38"/>
      <c r="F17" s="38"/>
      <c r="G17" s="39"/>
      <c r="H17" s="39"/>
      <c r="I17" s="39"/>
      <c r="J17" s="39"/>
      <c r="K17" s="36"/>
      <c r="L17" s="36"/>
      <c r="M17" s="36"/>
      <c r="N17" s="36"/>
      <c r="Z17" s="43" t="s">
        <v>115</v>
      </c>
      <c r="AA17" s="43">
        <v>8</v>
      </c>
    </row>
    <row r="18" spans="1:27" s="37" customFormat="1">
      <c r="A18" s="36"/>
      <c r="C18" s="38"/>
      <c r="D18" s="38"/>
      <c r="E18" s="38"/>
      <c r="F18" s="38"/>
      <c r="G18" s="39"/>
      <c r="H18" s="39"/>
      <c r="I18" s="39"/>
      <c r="J18" s="39"/>
      <c r="K18" s="36"/>
      <c r="L18" s="36"/>
      <c r="M18" s="36"/>
      <c r="N18" s="36"/>
      <c r="Z18" s="43" t="s">
        <v>116</v>
      </c>
      <c r="AA18" s="43">
        <v>5</v>
      </c>
    </row>
    <row r="19" spans="1:27" s="37" customFormat="1">
      <c r="A19" s="36"/>
      <c r="C19" s="38"/>
      <c r="D19" s="38"/>
      <c r="E19" s="38"/>
      <c r="F19" s="38"/>
      <c r="G19" s="39"/>
      <c r="H19" s="39"/>
      <c r="I19" s="39"/>
      <c r="J19" s="39"/>
      <c r="K19" s="36"/>
      <c r="L19" s="36"/>
      <c r="M19" s="36"/>
      <c r="N19" s="36"/>
      <c r="Z19" s="43" t="s">
        <v>101</v>
      </c>
      <c r="AA19" s="43">
        <v>5</v>
      </c>
    </row>
    <row r="20" spans="1:27" s="37" customFormat="1">
      <c r="A20" s="36"/>
      <c r="C20" s="38"/>
      <c r="D20" s="38"/>
      <c r="E20" s="38"/>
      <c r="F20" s="38"/>
      <c r="G20" s="39"/>
      <c r="H20" s="39"/>
      <c r="I20" s="39"/>
      <c r="J20" s="39"/>
      <c r="K20" s="36"/>
      <c r="L20" s="36"/>
      <c r="M20" s="36"/>
      <c r="N20" s="36"/>
      <c r="Z20" s="43" t="s">
        <v>117</v>
      </c>
      <c r="AA20" s="43">
        <v>5</v>
      </c>
    </row>
    <row r="21" spans="1:27" s="37" customFormat="1">
      <c r="A21" s="36"/>
      <c r="C21" s="38"/>
      <c r="D21" s="38"/>
      <c r="E21" s="38"/>
      <c r="F21" s="38"/>
      <c r="G21" s="39"/>
      <c r="H21" s="39"/>
      <c r="I21" s="39"/>
      <c r="J21" s="39"/>
      <c r="K21" s="36"/>
      <c r="L21" s="36"/>
      <c r="M21" s="36"/>
      <c r="N21" s="36"/>
      <c r="Z21" s="43" t="s">
        <v>118</v>
      </c>
      <c r="AA21" s="43">
        <v>5</v>
      </c>
    </row>
    <row r="22" spans="1:27" s="37" customFormat="1">
      <c r="A22" s="36"/>
      <c r="C22" s="38"/>
      <c r="D22" s="38"/>
      <c r="E22" s="38"/>
      <c r="F22" s="38"/>
      <c r="G22" s="39"/>
      <c r="H22" s="39"/>
      <c r="I22" s="39"/>
      <c r="J22" s="39"/>
      <c r="K22" s="36"/>
      <c r="L22" s="36"/>
      <c r="M22" s="36"/>
      <c r="N22" s="36"/>
      <c r="Z22" s="43" t="s">
        <v>97</v>
      </c>
      <c r="AA22" s="43">
        <v>5</v>
      </c>
    </row>
    <row r="23" spans="1:27" s="37" customFormat="1">
      <c r="A23" s="36"/>
      <c r="C23" s="38"/>
      <c r="D23" s="38"/>
      <c r="E23" s="38"/>
      <c r="F23" s="38"/>
      <c r="G23" s="39"/>
      <c r="H23" s="39"/>
      <c r="I23" s="39"/>
      <c r="J23" s="39"/>
      <c r="K23" s="36"/>
      <c r="L23" s="36"/>
      <c r="M23" s="36"/>
      <c r="N23" s="36"/>
      <c r="Z23" s="43" t="s">
        <v>119</v>
      </c>
      <c r="AA23" s="43">
        <v>5</v>
      </c>
    </row>
    <row r="24" spans="1:27" s="37" customFormat="1">
      <c r="A24" s="36"/>
      <c r="C24" s="38"/>
      <c r="D24" s="38"/>
      <c r="E24" s="38"/>
      <c r="F24" s="38"/>
      <c r="G24" s="39"/>
      <c r="H24" s="39"/>
      <c r="I24" s="39"/>
      <c r="J24" s="39"/>
      <c r="K24" s="36"/>
      <c r="L24" s="36"/>
      <c r="M24" s="36"/>
      <c r="N24" s="36"/>
      <c r="Z24" s="43" t="s">
        <v>120</v>
      </c>
      <c r="AA24" s="43">
        <v>5</v>
      </c>
    </row>
    <row r="25" spans="1:27" s="37" customFormat="1">
      <c r="A25" s="36"/>
      <c r="C25" s="38"/>
      <c r="D25" s="38"/>
      <c r="E25" s="38"/>
      <c r="F25" s="38"/>
      <c r="G25" s="39"/>
      <c r="H25" s="39"/>
      <c r="I25" s="39"/>
      <c r="J25" s="39"/>
      <c r="K25" s="36"/>
      <c r="L25" s="36"/>
      <c r="M25" s="36"/>
      <c r="N25" s="36"/>
      <c r="Z25" s="43" t="s">
        <v>99</v>
      </c>
      <c r="AA25" s="43">
        <v>5</v>
      </c>
    </row>
    <row r="26" spans="1:27" s="37" customFormat="1">
      <c r="A26" s="36"/>
      <c r="C26" s="38"/>
      <c r="D26" s="38"/>
      <c r="E26" s="38"/>
      <c r="F26" s="38"/>
      <c r="G26" s="39"/>
      <c r="H26" s="39"/>
      <c r="I26" s="39"/>
      <c r="J26" s="39"/>
      <c r="K26" s="36"/>
      <c r="L26" s="36"/>
      <c r="M26" s="36"/>
      <c r="N26" s="36"/>
      <c r="Z26" s="43" t="s">
        <v>121</v>
      </c>
      <c r="AA26" s="43">
        <v>5</v>
      </c>
    </row>
    <row r="27" spans="1:27" s="37" customFormat="1">
      <c r="A27" s="36"/>
      <c r="C27" s="38"/>
      <c r="D27" s="38"/>
      <c r="E27" s="38"/>
      <c r="F27" s="38"/>
      <c r="G27" s="39"/>
      <c r="H27" s="39"/>
      <c r="I27" s="39"/>
      <c r="J27" s="39"/>
      <c r="K27" s="36"/>
      <c r="L27" s="36"/>
      <c r="M27" s="36"/>
      <c r="N27" s="36"/>
      <c r="Z27" s="43" t="s">
        <v>122</v>
      </c>
      <c r="AA27" s="43">
        <v>5</v>
      </c>
    </row>
    <row r="28" spans="1:27" s="37" customFormat="1">
      <c r="A28" s="36"/>
      <c r="C28" s="38"/>
      <c r="D28" s="38"/>
      <c r="E28" s="38"/>
      <c r="F28" s="38"/>
      <c r="G28" s="39"/>
      <c r="H28" s="39"/>
      <c r="I28" s="39"/>
      <c r="J28" s="39"/>
      <c r="K28" s="36"/>
      <c r="L28" s="36"/>
      <c r="M28" s="36"/>
      <c r="N28" s="36"/>
      <c r="Z28" s="43" t="s">
        <v>98</v>
      </c>
      <c r="AA28" s="43">
        <v>5</v>
      </c>
    </row>
    <row r="29" spans="1:27" s="37" customFormat="1">
      <c r="A29" s="36"/>
      <c r="C29" s="38"/>
      <c r="D29" s="38"/>
      <c r="E29" s="38"/>
      <c r="F29" s="38"/>
      <c r="G29" s="39"/>
      <c r="H29" s="39"/>
      <c r="I29" s="39"/>
      <c r="J29" s="39"/>
      <c r="K29" s="36"/>
      <c r="L29" s="36"/>
      <c r="M29" s="36"/>
      <c r="N29" s="36"/>
      <c r="Z29" s="43" t="s">
        <v>123</v>
      </c>
      <c r="AA29" s="43">
        <v>5</v>
      </c>
    </row>
    <row r="30" spans="1:27" s="37" customFormat="1">
      <c r="A30" s="36"/>
      <c r="C30" s="38"/>
      <c r="D30" s="38"/>
      <c r="E30" s="38"/>
      <c r="F30" s="38"/>
      <c r="G30" s="39"/>
      <c r="H30" s="39"/>
      <c r="I30" s="39"/>
      <c r="J30" s="39"/>
      <c r="K30" s="36"/>
      <c r="L30" s="36"/>
      <c r="M30" s="36"/>
      <c r="N30" s="36"/>
      <c r="Z30" s="43" t="s">
        <v>100</v>
      </c>
      <c r="AA30" s="43">
        <v>5</v>
      </c>
    </row>
    <row r="31" spans="1:27" s="37" customFormat="1">
      <c r="A31" s="36"/>
      <c r="C31" s="38"/>
      <c r="D31" s="38"/>
      <c r="E31" s="38"/>
      <c r="F31" s="38"/>
      <c r="G31" s="39"/>
      <c r="H31" s="39"/>
      <c r="I31" s="39"/>
      <c r="J31" s="39"/>
      <c r="K31" s="36"/>
      <c r="L31" s="36"/>
      <c r="M31" s="36"/>
      <c r="N31" s="36"/>
    </row>
    <row r="32" spans="1:27" s="37" customFormat="1">
      <c r="A32" s="36"/>
      <c r="C32" s="38"/>
      <c r="D32" s="38"/>
      <c r="E32" s="38"/>
      <c r="F32" s="38"/>
      <c r="G32" s="39"/>
      <c r="H32" s="39"/>
      <c r="I32" s="39"/>
      <c r="J32" s="39"/>
      <c r="K32" s="36"/>
      <c r="L32" s="36"/>
      <c r="M32" s="36"/>
      <c r="N32" s="36"/>
    </row>
    <row r="33" spans="1:14" s="37" customFormat="1">
      <c r="A33" s="36"/>
      <c r="C33" s="38"/>
      <c r="D33" s="38"/>
      <c r="E33" s="38"/>
      <c r="F33" s="38"/>
      <c r="G33" s="39"/>
      <c r="H33" s="39"/>
      <c r="I33" s="39"/>
      <c r="J33" s="39"/>
      <c r="K33" s="36"/>
      <c r="L33" s="36"/>
      <c r="M33" s="36"/>
      <c r="N33" s="36"/>
    </row>
    <row r="34" spans="1:14" s="37" customFormat="1">
      <c r="A34" s="36"/>
      <c r="C34" s="38"/>
      <c r="D34" s="38"/>
      <c r="E34" s="38"/>
      <c r="F34" s="38"/>
      <c r="G34" s="39"/>
      <c r="H34" s="39"/>
      <c r="I34" s="39"/>
      <c r="J34" s="39"/>
      <c r="K34" s="36"/>
      <c r="L34" s="36"/>
      <c r="M34" s="36"/>
      <c r="N34" s="36"/>
    </row>
    <row r="35" spans="1:14" s="37" customFormat="1">
      <c r="A35" s="36"/>
      <c r="C35" s="38"/>
      <c r="D35" s="38"/>
      <c r="E35" s="38"/>
      <c r="F35" s="38"/>
      <c r="G35" s="39"/>
      <c r="H35" s="39"/>
      <c r="I35" s="39"/>
      <c r="J35" s="39"/>
      <c r="K35" s="36"/>
      <c r="L35" s="36"/>
      <c r="M35" s="36"/>
      <c r="N35" s="36"/>
    </row>
  </sheetData>
  <mergeCells count="3">
    <mergeCell ref="M3:P3"/>
    <mergeCell ref="A3:F3"/>
    <mergeCell ref="G3:L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13</vt:i4>
      </vt:variant>
    </vt:vector>
  </HeadingPairs>
  <TitlesOfParts>
    <vt:vector size="15" baseType="lpstr">
      <vt:lpstr>1. 신청서 </vt:lpstr>
      <vt:lpstr>2. 신청서 정리(작성x)</vt:lpstr>
      <vt:lpstr>'1. 신청서 '!Print_Area</vt:lpstr>
      <vt:lpstr>기술인력</vt:lpstr>
      <vt:lpstr>기업명</vt:lpstr>
      <vt:lpstr>기업평가등급</vt:lpstr>
      <vt:lpstr>년</vt:lpstr>
      <vt:lpstr>대표자명</vt:lpstr>
      <vt:lpstr>등록여부</vt:lpstr>
      <vt:lpstr>보안설비보유</vt:lpstr>
      <vt:lpstr>사업자등록번호</vt:lpstr>
      <vt:lpstr>월</vt:lpstr>
      <vt:lpstr>종업원수</vt:lpstr>
      <vt:lpstr>중급이상</vt:lpstr>
      <vt:lpstr>컨설팅매출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김진주</dc:creator>
  <cp:lastModifiedBy>Windows 사용자</cp:lastModifiedBy>
  <cp:lastPrinted>2022-02-23T00:52:04Z</cp:lastPrinted>
  <dcterms:created xsi:type="dcterms:W3CDTF">2021-05-27T00:11:31Z</dcterms:created>
  <dcterms:modified xsi:type="dcterms:W3CDTF">2024-05-14T06:38:23Z</dcterms:modified>
</cp:coreProperties>
</file>