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E:\3D프린팅업무별\60. 인력 양성사업\(2023년) - 협약(재직자기술컨설팅)\05. 공고 (4.19~5.19)\"/>
    </mc:Choice>
  </mc:AlternateContent>
  <bookViews>
    <workbookView xWindow="0" yWindow="0" windowWidth="28545" windowHeight="11820"/>
  </bookViews>
  <sheets>
    <sheet name="직접고용계획" sheetId="1" r:id="rId1"/>
    <sheet name="직접고용효과(자동계산)" sheetId="2" r:id="rId2"/>
  </sheets>
  <definedNames>
    <definedName name="_xlnm.Print_Area" localSheetId="0">직접고용계획!$A$1:$R$34</definedName>
    <definedName name="_xlnm.Print_Area" localSheetId="1">'직접고용효과(자동계산)'!$A$1:$F$14</definedName>
  </definedNames>
  <calcPr calcId="162913"/>
</workbook>
</file>

<file path=xl/calcChain.xml><?xml version="1.0" encoding="utf-8"?>
<calcChain xmlns="http://schemas.openxmlformats.org/spreadsheetml/2006/main">
  <c r="E14" i="2" l="1"/>
  <c r="C14" i="2"/>
  <c r="D14" i="2" s="1"/>
  <c r="E13" i="2"/>
  <c r="C13" i="2"/>
  <c r="D13" i="2" s="1"/>
  <c r="E12" i="2"/>
  <c r="C12" i="2"/>
  <c r="D12" i="2" s="1"/>
  <c r="E11" i="2"/>
  <c r="C11" i="2"/>
  <c r="D11" i="2" s="1"/>
  <c r="E10" i="2"/>
  <c r="C10" i="2"/>
  <c r="E9" i="2"/>
  <c r="C9" i="2"/>
  <c r="E8" i="2"/>
  <c r="C8" i="2"/>
  <c r="E7" i="2"/>
  <c r="C7" i="2"/>
  <c r="E6" i="2"/>
  <c r="C6" i="2"/>
  <c r="C5" i="2"/>
  <c r="Q34" i="1"/>
  <c r="R34" i="1" s="1"/>
  <c r="Q33" i="1"/>
  <c r="R33" i="1" s="1"/>
  <c r="Q32" i="1"/>
  <c r="R32" i="1" s="1"/>
  <c r="Q31" i="1"/>
  <c r="R31" i="1" s="1"/>
  <c r="Q30" i="1"/>
  <c r="R30" i="1" s="1"/>
  <c r="Q29" i="1"/>
  <c r="R29" i="1" s="1"/>
  <c r="Q28" i="1"/>
  <c r="R28" i="1" s="1"/>
  <c r="Q27" i="1"/>
  <c r="R27" i="1" s="1"/>
  <c r="Q26" i="1"/>
  <c r="R26" i="1" s="1"/>
  <c r="Q25" i="1"/>
  <c r="R25" i="1" s="1"/>
  <c r="Q24" i="1"/>
  <c r="R24" i="1" s="1"/>
  <c r="Q23" i="1"/>
  <c r="R23" i="1" s="1"/>
  <c r="Q22" i="1"/>
  <c r="R22" i="1" s="1"/>
  <c r="Q21" i="1"/>
  <c r="R21" i="1" s="1"/>
  <c r="Q20" i="1"/>
  <c r="R20" i="1" s="1"/>
  <c r="Q19" i="1"/>
  <c r="R19" i="1" s="1"/>
  <c r="Q18" i="1"/>
  <c r="R18" i="1" s="1"/>
  <c r="Q17" i="1"/>
  <c r="R17" i="1" s="1"/>
  <c r="Q16" i="1"/>
  <c r="R16" i="1" s="1"/>
  <c r="Q15" i="1"/>
  <c r="R15" i="1" s="1"/>
  <c r="Q14" i="1"/>
  <c r="R14" i="1" s="1"/>
  <c r="Q13" i="1"/>
  <c r="R13" i="1" s="1"/>
  <c r="Q12" i="1"/>
  <c r="R12" i="1" s="1"/>
  <c r="Q11" i="1"/>
  <c r="R11" i="1" s="1"/>
  <c r="Q10" i="1"/>
  <c r="R10" i="1" s="1"/>
  <c r="Q9" i="1"/>
  <c r="R9" i="1" s="1"/>
  <c r="Q8" i="1"/>
  <c r="R8" i="1" s="1"/>
  <c r="E5" i="2" s="1"/>
  <c r="F11" i="2" l="1"/>
  <c r="F13" i="2"/>
  <c r="F12" i="2"/>
  <c r="F14" i="2"/>
</calcChain>
</file>

<file path=xl/comments1.xml><?xml version="1.0" encoding="utf-8"?>
<comments xmlns="http://schemas.openxmlformats.org/spreadsheetml/2006/main">
  <authors>
    <author>Windows 사용자</author>
  </authors>
  <commentList>
    <comment ref="G4" authorId="0" shapeId="0">
      <text>
        <r>
          <rPr>
            <b/>
            <sz val="9"/>
            <color rgb="FF000000"/>
            <rFont val="Tahoma"/>
          </rPr>
          <t xml:space="preserve">NIPA :
</t>
        </r>
        <r>
          <rPr>
            <b/>
            <sz val="9"/>
            <color rgb="FF000000"/>
            <rFont val="돋움"/>
            <family val="3"/>
            <charset val="129"/>
          </rPr>
          <t>비정규직</t>
        </r>
        <r>
          <rPr>
            <b/>
            <sz val="9"/>
            <color rgb="FF000000"/>
            <rFont val="Tahoma"/>
          </rPr>
          <t xml:space="preserve"> : </t>
        </r>
        <r>
          <rPr>
            <b/>
            <sz val="9"/>
            <color rgb="FF000000"/>
            <rFont val="돋움"/>
            <family val="3"/>
            <charset val="129"/>
          </rPr>
          <t>근로기간을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정함이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있는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근로자</t>
        </r>
        <r>
          <rPr>
            <b/>
            <sz val="9"/>
            <color rgb="FF000000"/>
            <rFont val="Tahoma"/>
          </rPr>
          <t xml:space="preserve"> (2</t>
        </r>
        <r>
          <rPr>
            <b/>
            <sz val="9"/>
            <color rgb="FF000000"/>
            <rFont val="돋움"/>
            <family val="3"/>
            <charset val="129"/>
          </rPr>
          <t>년계약직근로자</t>
        </r>
        <r>
          <rPr>
            <b/>
            <sz val="9"/>
            <color rgb="FF000000"/>
            <rFont val="Tahoma"/>
          </rPr>
          <t>, 1</t>
        </r>
        <r>
          <rPr>
            <b/>
            <sz val="9"/>
            <color rgb="FF000000"/>
            <rFont val="돋움"/>
            <family val="3"/>
            <charset val="129"/>
          </rPr>
          <t>년대체근로자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등</t>
        </r>
        <r>
          <rPr>
            <b/>
            <sz val="9"/>
            <color rgb="FF000000"/>
            <rFont val="Tahoma"/>
          </rPr>
          <t>)</t>
        </r>
      </text>
    </comment>
    <comment ref="M4" authorId="0" shapeId="0">
      <text>
        <r>
          <rPr>
            <b/>
            <sz val="9"/>
            <color rgb="FF000000"/>
            <rFont val="Tahoma"/>
          </rPr>
          <t>NIPA :
4</t>
        </r>
        <r>
          <rPr>
            <b/>
            <sz val="9"/>
            <color rgb="FF000000"/>
            <rFont val="돋움"/>
            <family val="3"/>
            <charset val="129"/>
          </rPr>
          <t>대사회보험사업장가입자명부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기준으로</t>
        </r>
        <r>
          <rPr>
            <b/>
            <sz val="9"/>
            <color rgb="FF000000"/>
            <rFont val="Tahoma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기재</t>
        </r>
        <r>
          <rPr>
            <sz val="9"/>
            <color rgb="FF000000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<sst xmlns="http://schemas.openxmlformats.org/spreadsheetml/2006/main" count="62" uniqueCount="48">
  <si>
    <t>구분</t>
  </si>
  <si>
    <t>③기타</t>
  </si>
  <si>
    <t>전체</t>
  </si>
  <si>
    <t>②기존</t>
  </si>
  <si>
    <t>①남성</t>
  </si>
  <si>
    <t>정규직</t>
  </si>
  <si>
    <t>②여성</t>
  </si>
  <si>
    <t>①신규</t>
  </si>
  <si>
    <t>M/Y</t>
  </si>
  <si>
    <r>
      <t xml:space="preserve">비고(M/Y)              </t>
    </r>
    <r>
      <rPr>
        <sz val="10"/>
        <color rgb="FF000000"/>
        <rFont val="맑은 고딕"/>
        <family val="3"/>
        <charset val="129"/>
      </rPr>
      <t xml:space="preserve"> </t>
    </r>
    <r>
      <rPr>
        <i/>
        <sz val="10"/>
        <color rgb="FF0000FF"/>
        <rFont val="맑은 고딕"/>
        <family val="3"/>
        <charset val="129"/>
      </rPr>
      <t>*자동계산(임의수정금지)</t>
    </r>
  </si>
  <si>
    <t>* 시트1(직접고용계획) 작성시 자동계산됨 (임의수정금지)</t>
  </si>
  <si>
    <t>＊과제명을 기재하시오</t>
  </si>
  <si>
    <t>7.정규직/비정규직</t>
  </si>
  <si>
    <t>＊사업명을 기재하시오</t>
  </si>
  <si>
    <t>11.참여종료일</t>
  </si>
  <si>
    <t>10.참여시작일</t>
  </si>
  <si>
    <t>＊기관명을 기재하시오</t>
  </si>
  <si>
    <t>4대사회보험가입정도</t>
  </si>
  <si>
    <t>* 과제 참여인력 전원에 대해 작성</t>
  </si>
  <si>
    <t>* 사업계획서&gt;일자리창출계획 작성시 활용</t>
  </si>
  <si>
    <t>본과제참여율
(예:50%일 경우-&gt;50)</t>
  </si>
  <si>
    <t>13.4대사회보험가입/미가입</t>
  </si>
  <si>
    <t>(YYYY-MM-DD)</t>
  </si>
  <si>
    <t>① 가입</t>
  </si>
  <si>
    <t>② 미가입</t>
  </si>
  <si>
    <t>고용보험</t>
  </si>
  <si>
    <t>건강보험</t>
  </si>
  <si>
    <t>②정책지정</t>
  </si>
  <si>
    <t xml:space="preserve">
①공모사업</t>
  </si>
  <si>
    <t>3.사업명</t>
  </si>
  <si>
    <t>4.과제명</t>
  </si>
  <si>
    <t>②비정규직</t>
  </si>
  <si>
    <t>6.신규/기존</t>
  </si>
  <si>
    <t>국민연금</t>
  </si>
  <si>
    <t>산재보험</t>
  </si>
  <si>
    <t>8.성명</t>
  </si>
  <si>
    <t>9.성별</t>
  </si>
  <si>
    <t>12.참여율</t>
  </si>
  <si>
    <t>1.번호</t>
  </si>
  <si>
    <t>2.구분</t>
  </si>
  <si>
    <t>비정규직</t>
  </si>
  <si>
    <t>총인원수</t>
  </si>
  <si>
    <t>직접고용규모</t>
  </si>
  <si>
    <t>5.기관명</t>
  </si>
  <si>
    <t>①정규직</t>
  </si>
  <si>
    <t>신규채용규모</t>
  </si>
  <si>
    <t>①공모사업</t>
  </si>
  <si>
    <t>2023년 3D프린팅 재직자 기술 컨설팅 지원 사업</t>
    <phoneticPr fontId="1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</si>
</sst>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General\ &quot;명&quot;"/>
    <numFmt numFmtId="177" formatCode="0.0\ &quot;%&quot;"/>
    <numFmt numFmtId="178" formatCode="0.0\ &quot;명&quot;"/>
    <numFmt numFmtId="179" formatCode="0.0"/>
  </numFmts>
  <fonts count="18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3"/>
      <color rgb="FF000000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i/>
      <sz val="10"/>
      <color rgb="FF0000FF"/>
      <name val="맑은 고딕"/>
      <family val="3"/>
      <charset val="129"/>
    </font>
    <font>
      <b/>
      <i/>
      <sz val="10"/>
      <color rgb="FF0000FF"/>
      <name val="맑은 고딕"/>
      <family val="3"/>
      <charset val="129"/>
    </font>
    <font>
      <i/>
      <sz val="9"/>
      <color rgb="FF0000FF"/>
      <name val="맑은 고딕"/>
      <family val="3"/>
      <charset val="129"/>
    </font>
    <font>
      <b/>
      <sz val="9"/>
      <color rgb="FF000000"/>
      <name val="Tahoma"/>
    </font>
    <font>
      <b/>
      <sz val="9"/>
      <color rgb="FF000000"/>
      <name val="돋움"/>
      <family val="3"/>
      <charset val="129"/>
    </font>
    <font>
      <sz val="9"/>
      <color rgb="FF000000"/>
      <name val="Tahoma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0">
    <xf numFmtId="0" fontId="0" fillId="0" borderId="0" xfId="0" applyNumberFormat="1">
      <alignment vertical="center"/>
    </xf>
    <xf numFmtId="0" fontId="2" fillId="0" borderId="1" xfId="0" applyNumberFormat="1" applyFont="1" applyBorder="1" applyAlignment="1">
      <alignment vertical="center"/>
    </xf>
    <xf numFmtId="0" fontId="2" fillId="0" borderId="1" xfId="0" applyNumberFormat="1" applyFont="1" applyFill="1" applyBorder="1" applyAlignment="1">
      <alignment vertical="center"/>
    </xf>
    <xf numFmtId="0" fontId="2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/>
    </xf>
    <xf numFmtId="0" fontId="2" fillId="0" borderId="1" xfId="0" applyNumberFormat="1" applyFont="1" applyFill="1" applyBorder="1" applyAlignment="1">
      <alignment horizontal="right" vertical="center"/>
    </xf>
    <xf numFmtId="2" fontId="2" fillId="0" borderId="2" xfId="0" applyNumberFormat="1" applyFont="1" applyFill="1" applyBorder="1" applyAlignment="1">
      <alignment vertical="center"/>
    </xf>
    <xf numFmtId="0" fontId="2" fillId="0" borderId="3" xfId="0" applyNumberFormat="1" applyFont="1" applyBorder="1" applyAlignment="1">
      <alignment vertical="center"/>
    </xf>
    <xf numFmtId="0" fontId="2" fillId="0" borderId="4" xfId="0" applyNumberFormat="1" applyFont="1" applyBorder="1" applyAlignment="1">
      <alignment vertical="center"/>
    </xf>
    <xf numFmtId="0" fontId="2" fillId="0" borderId="5" xfId="0" applyNumberFormat="1" applyFont="1" applyBorder="1" applyAlignment="1">
      <alignment vertical="center"/>
    </xf>
    <xf numFmtId="0" fontId="2" fillId="0" borderId="5" xfId="0" applyNumberFormat="1" applyFont="1" applyFill="1" applyBorder="1" applyAlignment="1">
      <alignment vertical="center"/>
    </xf>
    <xf numFmtId="0" fontId="2" fillId="0" borderId="5" xfId="0" applyNumberFormat="1" applyFont="1" applyFill="1" applyBorder="1" applyAlignment="1">
      <alignment horizontal="center" vertical="center"/>
    </xf>
    <xf numFmtId="14" fontId="2" fillId="0" borderId="5" xfId="0" applyNumberFormat="1" applyFont="1" applyFill="1" applyBorder="1" applyAlignment="1">
      <alignment horizontal="center" vertical="center"/>
    </xf>
    <xf numFmtId="14" fontId="2" fillId="0" borderId="5" xfId="0" applyNumberFormat="1" applyFont="1" applyFill="1" applyBorder="1" applyAlignment="1">
      <alignment horizontal="center"/>
    </xf>
    <xf numFmtId="0" fontId="2" fillId="0" borderId="5" xfId="0" applyNumberFormat="1" applyFont="1" applyFill="1" applyBorder="1" applyAlignment="1">
      <alignment horizontal="right" vertical="center"/>
    </xf>
    <xf numFmtId="2" fontId="2" fillId="0" borderId="6" xfId="0" applyNumberFormat="1" applyFont="1" applyFill="1" applyBorder="1" applyAlignment="1">
      <alignment vertical="center"/>
    </xf>
    <xf numFmtId="0" fontId="3" fillId="0" borderId="0" xfId="0" applyNumberFormat="1" applyFont="1">
      <alignment vertical="center"/>
    </xf>
    <xf numFmtId="0" fontId="0" fillId="0" borderId="0" xfId="0" applyNumberFormat="1" applyFont="1">
      <alignment vertical="center"/>
    </xf>
    <xf numFmtId="0" fontId="0" fillId="0" borderId="0" xfId="0" applyNumberFormat="1" applyFont="1" applyBorder="1">
      <alignment vertical="center"/>
    </xf>
    <xf numFmtId="0" fontId="4" fillId="0" borderId="0" xfId="0" applyNumberFormat="1" applyFont="1" applyFill="1" applyBorder="1">
      <alignment vertical="center"/>
    </xf>
    <xf numFmtId="0" fontId="0" fillId="0" borderId="0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7" fontId="2" fillId="0" borderId="1" xfId="0" applyNumberFormat="1" applyFont="1" applyBorder="1">
      <alignment vertical="center"/>
    </xf>
    <xf numFmtId="178" fontId="2" fillId="0" borderId="1" xfId="0" applyNumberFormat="1" applyFont="1" applyBorder="1" applyAlignment="1">
      <alignment horizontal="center" vertical="center"/>
    </xf>
    <xf numFmtId="177" fontId="2" fillId="0" borderId="2" xfId="0" applyNumberFormat="1" applyFont="1" applyBorder="1">
      <alignment vertical="center"/>
    </xf>
    <xf numFmtId="176" fontId="2" fillId="0" borderId="5" xfId="0" applyNumberFormat="1" applyFont="1" applyBorder="1" applyAlignment="1">
      <alignment horizontal="center" vertical="center"/>
    </xf>
    <xf numFmtId="177" fontId="2" fillId="0" borderId="5" xfId="0" applyNumberFormat="1" applyFont="1" applyBorder="1">
      <alignment vertical="center"/>
    </xf>
    <xf numFmtId="178" fontId="2" fillId="0" borderId="5" xfId="0" applyNumberFormat="1" applyFont="1" applyBorder="1" applyAlignment="1">
      <alignment horizontal="center" vertical="center"/>
    </xf>
    <xf numFmtId="177" fontId="2" fillId="0" borderId="6" xfId="0" applyNumberFormat="1" applyFont="1" applyBorder="1">
      <alignment vertical="center"/>
    </xf>
    <xf numFmtId="179" fontId="7" fillId="0" borderId="0" xfId="0" applyNumberFormat="1" applyFont="1" applyFill="1" applyBorder="1" applyAlignment="1">
      <alignment vertical="center"/>
    </xf>
    <xf numFmtId="0" fontId="7" fillId="0" borderId="0" xfId="0" applyNumberFormat="1" applyFont="1" applyBorder="1" applyAlignment="1">
      <alignment horizontal="center" vertical="center"/>
    </xf>
    <xf numFmtId="179" fontId="7" fillId="0" borderId="0" xfId="0" applyNumberFormat="1" applyFont="1" applyBorder="1" applyAlignment="1">
      <alignment vertical="center"/>
    </xf>
    <xf numFmtId="0" fontId="0" fillId="0" borderId="0" xfId="0" applyNumberFormat="1" applyFont="1" applyAlignment="1">
      <alignment horizontal="center" vertical="center"/>
    </xf>
    <xf numFmtId="0" fontId="2" fillId="0" borderId="0" xfId="0" applyNumberFormat="1" applyFont="1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vertical="center"/>
    </xf>
    <xf numFmtId="0" fontId="8" fillId="0" borderId="0" xfId="0" applyNumberFormat="1" applyFont="1">
      <alignment vertical="center"/>
    </xf>
    <xf numFmtId="49" fontId="9" fillId="2" borderId="7" xfId="1" applyNumberFormat="1" applyFont="1" applyFill="1" applyBorder="1" applyAlignment="1">
      <alignment horizontal="center" vertical="center" wrapText="1"/>
    </xf>
    <xf numFmtId="49" fontId="2" fillId="2" borderId="1" xfId="1" applyNumberFormat="1" applyFont="1" applyFill="1" applyBorder="1" applyAlignment="1">
      <alignment vertical="center" wrapText="1"/>
    </xf>
    <xf numFmtId="49" fontId="2" fillId="2" borderId="1" xfId="1" applyNumberFormat="1" applyFont="1" applyFill="1" applyBorder="1" applyAlignment="1">
      <alignment vertical="center"/>
    </xf>
    <xf numFmtId="49" fontId="2" fillId="2" borderId="1" xfId="1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49" fontId="10" fillId="2" borderId="1" xfId="1" applyNumberFormat="1" applyFont="1" applyFill="1" applyBorder="1" applyAlignment="1">
      <alignment horizontal="center" vertical="center" wrapText="1"/>
    </xf>
    <xf numFmtId="49" fontId="9" fillId="2" borderId="8" xfId="1" applyNumberFormat="1" applyFont="1" applyFill="1" applyBorder="1" applyAlignment="1">
      <alignment horizontal="center" vertical="center" wrapText="1"/>
    </xf>
    <xf numFmtId="0" fontId="9" fillId="0" borderId="1" xfId="0" applyNumberFormat="1" applyFont="1" applyBorder="1" applyAlignment="1">
      <alignment vertical="center"/>
    </xf>
    <xf numFmtId="49" fontId="9" fillId="2" borderId="3" xfId="1" applyNumberFormat="1" applyFont="1" applyFill="1" applyBorder="1" applyAlignment="1">
      <alignment horizontal="center" vertical="center" wrapText="1"/>
    </xf>
    <xf numFmtId="49" fontId="11" fillId="2" borderId="1" xfId="1" applyNumberFormat="1" applyFont="1" applyFill="1" applyBorder="1" applyAlignment="1">
      <alignment horizontal="left" vertical="center" wrapText="1"/>
    </xf>
    <xf numFmtId="49" fontId="12" fillId="2" borderId="1" xfId="1" applyNumberFormat="1" applyFont="1" applyFill="1" applyBorder="1" applyAlignment="1">
      <alignment horizontal="left" vertical="center" wrapText="1"/>
    </xf>
    <xf numFmtId="49" fontId="13" fillId="2" borderId="1" xfId="1" applyNumberFormat="1" applyFont="1" applyFill="1" applyBorder="1" applyAlignment="1">
      <alignment horizontal="center" vertical="center" wrapText="1"/>
    </xf>
    <xf numFmtId="49" fontId="10" fillId="2" borderId="1" xfId="1" applyNumberFormat="1" applyFont="1" applyFill="1" applyBorder="1" applyAlignment="1">
      <alignment horizontal="center" vertical="center" wrapText="1"/>
    </xf>
    <xf numFmtId="49" fontId="9" fillId="2" borderId="8" xfId="1" applyNumberFormat="1" applyFont="1" applyFill="1" applyBorder="1" applyAlignment="1">
      <alignment horizontal="center" vertical="center" wrapText="1"/>
    </xf>
    <xf numFmtId="49" fontId="9" fillId="2" borderId="8" xfId="1" applyNumberFormat="1" applyFont="1" applyFill="1" applyBorder="1" applyAlignment="1">
      <alignment vertical="center"/>
    </xf>
    <xf numFmtId="49" fontId="9" fillId="2" borderId="9" xfId="1" applyNumberFormat="1" applyFont="1" applyFill="1" applyBorder="1" applyAlignment="1">
      <alignment horizontal="center" vertical="center" wrapText="1"/>
    </xf>
    <xf numFmtId="49" fontId="9" fillId="2" borderId="1" xfId="1" applyNumberFormat="1" applyFont="1" applyFill="1" applyBorder="1" applyAlignment="1">
      <alignment horizontal="center" vertical="center" wrapText="1"/>
    </xf>
    <xf numFmtId="49" fontId="9" fillId="2" borderId="2" xfId="1" applyNumberFormat="1" applyFont="1" applyFill="1" applyBorder="1" applyAlignment="1">
      <alignment horizontal="center" vertical="center" wrapText="1"/>
    </xf>
    <xf numFmtId="0" fontId="2" fillId="2" borderId="8" xfId="0" applyNumberFormat="1" applyFont="1" applyFill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/>
    </xf>
    <xf numFmtId="0" fontId="2" fillId="2" borderId="7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178" fontId="2" fillId="0" borderId="10" xfId="0" applyNumberFormat="1" applyFont="1" applyBorder="1" applyAlignment="1">
      <alignment horizontal="center" vertical="center"/>
    </xf>
    <xf numFmtId="178" fontId="2" fillId="0" borderId="11" xfId="0" applyNumberFormat="1" applyFont="1" applyBorder="1" applyAlignment="1">
      <alignment horizontal="center" vertical="center"/>
    </xf>
    <xf numFmtId="0" fontId="2" fillId="2" borderId="9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CJ34"/>
  <sheetViews>
    <sheetView tabSelected="1" zoomScaleNormal="100" zoomScaleSheetLayoutView="75" workbookViewId="0">
      <pane ySplit="7" topLeftCell="A8" activePane="bottomLeft" state="frozen"/>
      <selection pane="bottomLeft" activeCell="C8" sqref="C8"/>
    </sheetView>
  </sheetViews>
  <sheetFormatPr defaultColWidth="8.75" defaultRowHeight="13.5" x14ac:dyDescent="0.3"/>
  <cols>
    <col min="1" max="1" width="7" style="37" customWidth="1"/>
    <col min="2" max="2" width="11.875" style="37" customWidth="1"/>
    <col min="3" max="3" width="33.75" style="37" bestFit="1" customWidth="1"/>
    <col min="4" max="4" width="45.875" style="37" customWidth="1"/>
    <col min="5" max="5" width="11.75" style="37" customWidth="1"/>
    <col min="6" max="7" width="18.625" style="37" customWidth="1"/>
    <col min="8" max="8" width="10.625" style="38" customWidth="1"/>
    <col min="9" max="9" width="10.625" style="37" customWidth="1"/>
    <col min="10" max="11" width="15.625" style="37" customWidth="1"/>
    <col min="12" max="12" width="10.625" style="37" customWidth="1"/>
    <col min="13" max="16" width="8.375" style="37" customWidth="1"/>
    <col min="17" max="17" width="6.75" style="37" customWidth="1"/>
    <col min="18" max="18" width="6.5" style="37" customWidth="1"/>
    <col min="19" max="16384" width="8.75" style="37"/>
  </cols>
  <sheetData>
    <row r="1" spans="1:88" ht="20.100000000000001" customHeight="1" x14ac:dyDescent="0.3"/>
    <row r="2" spans="1:88" ht="20.100000000000001" customHeight="1" x14ac:dyDescent="0.3">
      <c r="A2" s="40" t="s">
        <v>19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  <c r="AC2" s="40"/>
      <c r="AD2" s="40"/>
      <c r="AE2" s="40"/>
      <c r="AF2" s="40"/>
      <c r="AG2" s="40"/>
      <c r="AH2" s="40"/>
      <c r="AI2" s="40"/>
      <c r="AJ2" s="40"/>
      <c r="AK2" s="40"/>
      <c r="AL2" s="40"/>
      <c r="AM2" s="40"/>
      <c r="AN2" s="40"/>
      <c r="AO2" s="40"/>
      <c r="AP2" s="40"/>
      <c r="AQ2" s="40"/>
      <c r="AR2" s="40"/>
      <c r="AS2" s="40"/>
      <c r="AT2" s="40"/>
      <c r="AU2" s="40"/>
      <c r="AV2" s="40"/>
      <c r="AW2" s="40"/>
      <c r="AX2" s="40"/>
      <c r="AY2" s="40"/>
      <c r="AZ2" s="40"/>
      <c r="BA2" s="40"/>
      <c r="BB2" s="40"/>
      <c r="BC2" s="40"/>
      <c r="BD2" s="40"/>
      <c r="BE2" s="40"/>
      <c r="BF2" s="40"/>
      <c r="BG2" s="40"/>
      <c r="BH2" s="40"/>
      <c r="BI2" s="40"/>
      <c r="BJ2" s="40"/>
      <c r="BK2" s="40"/>
      <c r="BL2" s="40"/>
      <c r="BM2" s="40"/>
      <c r="BN2" s="40"/>
      <c r="BO2" s="40"/>
      <c r="BP2" s="40"/>
      <c r="BQ2" s="40"/>
      <c r="BR2" s="40"/>
      <c r="BS2" s="40"/>
      <c r="BT2" s="40"/>
      <c r="BU2" s="40"/>
      <c r="BV2" s="40"/>
      <c r="BW2" s="40"/>
      <c r="BX2" s="40"/>
      <c r="BY2" s="40"/>
      <c r="BZ2" s="40"/>
      <c r="CA2" s="40"/>
      <c r="CB2" s="40"/>
      <c r="CC2" s="40"/>
      <c r="CD2" s="40"/>
      <c r="CE2" s="40"/>
      <c r="CF2" s="40"/>
      <c r="CG2" s="40"/>
      <c r="CH2" s="40"/>
      <c r="CI2" s="40"/>
      <c r="CJ2" s="40"/>
    </row>
    <row r="3" spans="1:88" ht="20.100000000000001" customHeight="1" x14ac:dyDescent="0.3"/>
    <row r="4" spans="1:88" ht="30.75" customHeight="1" x14ac:dyDescent="0.3">
      <c r="A4" s="41" t="s">
        <v>38</v>
      </c>
      <c r="B4" s="48" t="s">
        <v>39</v>
      </c>
      <c r="C4" s="48" t="s">
        <v>29</v>
      </c>
      <c r="D4" s="48" t="s">
        <v>30</v>
      </c>
      <c r="E4" s="48" t="s">
        <v>43</v>
      </c>
      <c r="F4" s="48" t="s">
        <v>32</v>
      </c>
      <c r="G4" s="48" t="s">
        <v>12</v>
      </c>
      <c r="H4" s="48" t="s">
        <v>35</v>
      </c>
      <c r="I4" s="48" t="s">
        <v>36</v>
      </c>
      <c r="J4" s="48" t="s">
        <v>15</v>
      </c>
      <c r="K4" s="48" t="s">
        <v>14</v>
      </c>
      <c r="L4" s="48" t="s">
        <v>37</v>
      </c>
      <c r="M4" s="55" t="s">
        <v>21</v>
      </c>
      <c r="N4" s="56"/>
      <c r="O4" s="56"/>
      <c r="P4" s="56"/>
      <c r="Q4" s="55" t="s">
        <v>9</v>
      </c>
      <c r="R4" s="57"/>
    </row>
    <row r="5" spans="1:88" ht="15" customHeight="1" x14ac:dyDescent="0.3">
      <c r="A5" s="50"/>
      <c r="B5" s="42" t="s">
        <v>46</v>
      </c>
      <c r="C5" s="51" t="s">
        <v>13</v>
      </c>
      <c r="D5" s="51" t="s">
        <v>11</v>
      </c>
      <c r="E5" s="51" t="s">
        <v>16</v>
      </c>
      <c r="F5" s="42" t="s">
        <v>7</v>
      </c>
      <c r="G5" s="42" t="s">
        <v>44</v>
      </c>
      <c r="H5" s="53" t="s">
        <v>18</v>
      </c>
      <c r="I5" s="42" t="s">
        <v>4</v>
      </c>
      <c r="J5" s="54" t="s">
        <v>22</v>
      </c>
      <c r="K5" s="54" t="s">
        <v>22</v>
      </c>
      <c r="L5" s="53" t="s">
        <v>20</v>
      </c>
      <c r="M5" s="47" t="s">
        <v>25</v>
      </c>
      <c r="N5" s="47" t="s">
        <v>26</v>
      </c>
      <c r="O5" s="47" t="s">
        <v>33</v>
      </c>
      <c r="P5" s="47" t="s">
        <v>34</v>
      </c>
      <c r="Q5" s="58"/>
      <c r="R5" s="59"/>
    </row>
    <row r="6" spans="1:88" ht="15" customHeight="1" x14ac:dyDescent="0.3">
      <c r="A6" s="50"/>
      <c r="B6" s="42" t="s">
        <v>27</v>
      </c>
      <c r="C6" s="52"/>
      <c r="D6" s="51"/>
      <c r="E6" s="51"/>
      <c r="F6" s="42" t="s">
        <v>3</v>
      </c>
      <c r="G6" s="42" t="s">
        <v>31</v>
      </c>
      <c r="H6" s="53"/>
      <c r="I6" s="42" t="s">
        <v>6</v>
      </c>
      <c r="J6" s="54"/>
      <c r="K6" s="54"/>
      <c r="L6" s="53"/>
      <c r="M6" s="47" t="s">
        <v>23</v>
      </c>
      <c r="N6" s="47" t="s">
        <v>23</v>
      </c>
      <c r="O6" s="47" t="s">
        <v>23</v>
      </c>
      <c r="P6" s="47" t="s">
        <v>23</v>
      </c>
      <c r="Q6" s="58"/>
      <c r="R6" s="59"/>
    </row>
    <row r="7" spans="1:88" ht="15" customHeight="1" x14ac:dyDescent="0.3">
      <c r="A7" s="50"/>
      <c r="B7" s="42" t="s">
        <v>1</v>
      </c>
      <c r="C7" s="52"/>
      <c r="D7" s="51"/>
      <c r="E7" s="51"/>
      <c r="F7" s="42"/>
      <c r="G7" s="43"/>
      <c r="H7" s="53"/>
      <c r="I7" s="44"/>
      <c r="J7" s="54"/>
      <c r="K7" s="54"/>
      <c r="L7" s="53"/>
      <c r="M7" s="47" t="s">
        <v>24</v>
      </c>
      <c r="N7" s="47" t="s">
        <v>24</v>
      </c>
      <c r="O7" s="47" t="s">
        <v>24</v>
      </c>
      <c r="P7" s="47" t="s">
        <v>24</v>
      </c>
      <c r="Q7" s="58"/>
      <c r="R7" s="59"/>
    </row>
    <row r="8" spans="1:88" s="39" customFormat="1" ht="15" customHeight="1" x14ac:dyDescent="0.25">
      <c r="A8" s="8"/>
      <c r="B8" s="1" t="s">
        <v>28</v>
      </c>
      <c r="C8" s="1" t="s">
        <v>47</v>
      </c>
      <c r="D8" s="49"/>
      <c r="E8" s="2"/>
      <c r="F8" s="2"/>
      <c r="G8" s="2"/>
      <c r="H8" s="3"/>
      <c r="I8" s="2"/>
      <c r="J8" s="4"/>
      <c r="K8" s="5"/>
      <c r="L8" s="6"/>
      <c r="M8" s="2"/>
      <c r="N8" s="2"/>
      <c r="O8" s="2"/>
      <c r="P8" s="2"/>
      <c r="Q8" s="2">
        <f t="shared" ref="Q8:Q34" si="0">(((K8-J8)/365)*L8)</f>
        <v>0</v>
      </c>
      <c r="R8" s="7">
        <f>Q8/100</f>
        <v>0</v>
      </c>
    </row>
    <row r="9" spans="1:88" s="39" customFormat="1" ht="15" customHeight="1" x14ac:dyDescent="0.25">
      <c r="A9" s="8"/>
      <c r="B9" s="1"/>
      <c r="C9" s="1"/>
      <c r="D9" s="1"/>
      <c r="E9" s="2"/>
      <c r="F9" s="2"/>
      <c r="G9" s="2"/>
      <c r="H9" s="3"/>
      <c r="I9" s="2"/>
      <c r="J9" s="4"/>
      <c r="K9" s="5"/>
      <c r="L9" s="6"/>
      <c r="M9" s="2"/>
      <c r="N9" s="2"/>
      <c r="O9" s="2"/>
      <c r="P9" s="2"/>
      <c r="Q9" s="2">
        <f t="shared" si="0"/>
        <v>0</v>
      </c>
      <c r="R9" s="7">
        <f t="shared" ref="R9:R34" si="1">Q9/100</f>
        <v>0</v>
      </c>
    </row>
    <row r="10" spans="1:88" s="39" customFormat="1" ht="15" customHeight="1" x14ac:dyDescent="0.25">
      <c r="A10" s="8"/>
      <c r="B10" s="1"/>
      <c r="C10" s="1"/>
      <c r="D10" s="1"/>
      <c r="E10" s="2"/>
      <c r="F10" s="2"/>
      <c r="G10" s="2"/>
      <c r="H10" s="3"/>
      <c r="I10" s="2"/>
      <c r="J10" s="4"/>
      <c r="K10" s="5"/>
      <c r="L10" s="6"/>
      <c r="M10" s="2"/>
      <c r="N10" s="2"/>
      <c r="O10" s="2"/>
      <c r="P10" s="2"/>
      <c r="Q10" s="2">
        <f t="shared" si="0"/>
        <v>0</v>
      </c>
      <c r="R10" s="7">
        <f t="shared" si="1"/>
        <v>0</v>
      </c>
    </row>
    <row r="11" spans="1:88" s="39" customFormat="1" ht="15" customHeight="1" x14ac:dyDescent="0.25">
      <c r="A11" s="8"/>
      <c r="B11" s="1"/>
      <c r="C11" s="1"/>
      <c r="D11" s="1"/>
      <c r="E11" s="2"/>
      <c r="F11" s="2"/>
      <c r="G11" s="2"/>
      <c r="H11" s="3"/>
      <c r="I11" s="2"/>
      <c r="J11" s="4"/>
      <c r="K11" s="5"/>
      <c r="L11" s="6"/>
      <c r="M11" s="2"/>
      <c r="N11" s="2"/>
      <c r="O11" s="2"/>
      <c r="P11" s="2"/>
      <c r="Q11" s="2">
        <f t="shared" si="0"/>
        <v>0</v>
      </c>
      <c r="R11" s="7">
        <f t="shared" si="1"/>
        <v>0</v>
      </c>
    </row>
    <row r="12" spans="1:88" s="39" customFormat="1" ht="15" customHeight="1" x14ac:dyDescent="0.25">
      <c r="A12" s="8"/>
      <c r="B12" s="1"/>
      <c r="C12" s="1"/>
      <c r="D12" s="1"/>
      <c r="E12" s="2"/>
      <c r="F12" s="2"/>
      <c r="G12" s="2"/>
      <c r="H12" s="3"/>
      <c r="I12" s="2"/>
      <c r="J12" s="4"/>
      <c r="K12" s="5"/>
      <c r="L12" s="6"/>
      <c r="M12" s="2"/>
      <c r="N12" s="2"/>
      <c r="O12" s="2"/>
      <c r="P12" s="2"/>
      <c r="Q12" s="2">
        <f t="shared" si="0"/>
        <v>0</v>
      </c>
      <c r="R12" s="7">
        <f t="shared" si="1"/>
        <v>0</v>
      </c>
    </row>
    <row r="13" spans="1:88" s="39" customFormat="1" ht="15" customHeight="1" x14ac:dyDescent="0.25">
      <c r="A13" s="8"/>
      <c r="B13" s="1"/>
      <c r="C13" s="1"/>
      <c r="D13" s="1"/>
      <c r="E13" s="2"/>
      <c r="F13" s="2"/>
      <c r="G13" s="2"/>
      <c r="H13" s="3"/>
      <c r="I13" s="2"/>
      <c r="J13" s="4"/>
      <c r="K13" s="5"/>
      <c r="L13" s="6"/>
      <c r="M13" s="2"/>
      <c r="N13" s="2"/>
      <c r="O13" s="2"/>
      <c r="P13" s="2"/>
      <c r="Q13" s="2">
        <f t="shared" si="0"/>
        <v>0</v>
      </c>
      <c r="R13" s="7">
        <f t="shared" si="1"/>
        <v>0</v>
      </c>
    </row>
    <row r="14" spans="1:88" s="39" customFormat="1" ht="15" customHeight="1" x14ac:dyDescent="0.25">
      <c r="A14" s="8"/>
      <c r="B14" s="1"/>
      <c r="C14" s="1"/>
      <c r="D14" s="1"/>
      <c r="E14" s="2"/>
      <c r="F14" s="2"/>
      <c r="G14" s="2"/>
      <c r="H14" s="3"/>
      <c r="I14" s="2"/>
      <c r="J14" s="4"/>
      <c r="K14" s="5"/>
      <c r="L14" s="6"/>
      <c r="M14" s="2"/>
      <c r="N14" s="2"/>
      <c r="O14" s="2"/>
      <c r="P14" s="2"/>
      <c r="Q14" s="2">
        <f t="shared" si="0"/>
        <v>0</v>
      </c>
      <c r="R14" s="7">
        <f t="shared" si="1"/>
        <v>0</v>
      </c>
    </row>
    <row r="15" spans="1:88" s="39" customFormat="1" ht="15" customHeight="1" x14ac:dyDescent="0.25">
      <c r="A15" s="8"/>
      <c r="B15" s="1"/>
      <c r="C15" s="1"/>
      <c r="D15" s="1"/>
      <c r="E15" s="2"/>
      <c r="F15" s="2"/>
      <c r="G15" s="2"/>
      <c r="H15" s="3"/>
      <c r="I15" s="2"/>
      <c r="J15" s="4"/>
      <c r="K15" s="5"/>
      <c r="L15" s="6"/>
      <c r="M15" s="2"/>
      <c r="N15" s="2"/>
      <c r="O15" s="2"/>
      <c r="P15" s="2"/>
      <c r="Q15" s="2">
        <f t="shared" si="0"/>
        <v>0</v>
      </c>
      <c r="R15" s="7">
        <f t="shared" si="1"/>
        <v>0</v>
      </c>
    </row>
    <row r="16" spans="1:88" s="39" customFormat="1" ht="15" customHeight="1" x14ac:dyDescent="0.25">
      <c r="A16" s="8"/>
      <c r="B16" s="1"/>
      <c r="C16" s="1"/>
      <c r="D16" s="1"/>
      <c r="E16" s="2"/>
      <c r="F16" s="2"/>
      <c r="G16" s="2"/>
      <c r="H16" s="3"/>
      <c r="I16" s="2"/>
      <c r="J16" s="4"/>
      <c r="K16" s="5"/>
      <c r="L16" s="6"/>
      <c r="M16" s="2"/>
      <c r="N16" s="2"/>
      <c r="O16" s="2"/>
      <c r="P16" s="2"/>
      <c r="Q16" s="2">
        <f t="shared" si="0"/>
        <v>0</v>
      </c>
      <c r="R16" s="7">
        <f t="shared" si="1"/>
        <v>0</v>
      </c>
    </row>
    <row r="17" spans="1:18" s="39" customFormat="1" ht="15" customHeight="1" x14ac:dyDescent="0.25">
      <c r="A17" s="8"/>
      <c r="B17" s="1"/>
      <c r="C17" s="1"/>
      <c r="D17" s="1"/>
      <c r="E17" s="2"/>
      <c r="F17" s="2"/>
      <c r="G17" s="2"/>
      <c r="H17" s="3"/>
      <c r="I17" s="2"/>
      <c r="J17" s="4"/>
      <c r="K17" s="5"/>
      <c r="L17" s="6"/>
      <c r="M17" s="2"/>
      <c r="N17" s="2"/>
      <c r="O17" s="2"/>
      <c r="P17" s="2"/>
      <c r="Q17" s="2">
        <f t="shared" si="0"/>
        <v>0</v>
      </c>
      <c r="R17" s="7">
        <f t="shared" si="1"/>
        <v>0</v>
      </c>
    </row>
    <row r="18" spans="1:18" s="39" customFormat="1" ht="15" customHeight="1" x14ac:dyDescent="0.25">
      <c r="A18" s="8"/>
      <c r="B18" s="1"/>
      <c r="C18" s="1"/>
      <c r="D18" s="1"/>
      <c r="E18" s="2"/>
      <c r="F18" s="2"/>
      <c r="G18" s="2"/>
      <c r="H18" s="3"/>
      <c r="I18" s="2"/>
      <c r="J18" s="4"/>
      <c r="K18" s="5"/>
      <c r="L18" s="6"/>
      <c r="M18" s="2"/>
      <c r="N18" s="2"/>
      <c r="O18" s="2"/>
      <c r="P18" s="2"/>
      <c r="Q18" s="2">
        <f t="shared" si="0"/>
        <v>0</v>
      </c>
      <c r="R18" s="7">
        <f t="shared" si="1"/>
        <v>0</v>
      </c>
    </row>
    <row r="19" spans="1:18" s="39" customFormat="1" ht="15" customHeight="1" x14ac:dyDescent="0.25">
      <c r="A19" s="8"/>
      <c r="B19" s="1"/>
      <c r="C19" s="1"/>
      <c r="D19" s="1"/>
      <c r="E19" s="2"/>
      <c r="F19" s="2"/>
      <c r="G19" s="2"/>
      <c r="H19" s="3"/>
      <c r="I19" s="2"/>
      <c r="J19" s="4"/>
      <c r="K19" s="5"/>
      <c r="L19" s="6"/>
      <c r="M19" s="2"/>
      <c r="N19" s="2"/>
      <c r="O19" s="2"/>
      <c r="P19" s="2"/>
      <c r="Q19" s="2">
        <f t="shared" si="0"/>
        <v>0</v>
      </c>
      <c r="R19" s="7">
        <f t="shared" si="1"/>
        <v>0</v>
      </c>
    </row>
    <row r="20" spans="1:18" s="39" customFormat="1" ht="15" customHeight="1" x14ac:dyDescent="0.25">
      <c r="A20" s="8"/>
      <c r="B20" s="1"/>
      <c r="C20" s="1"/>
      <c r="D20" s="1"/>
      <c r="E20" s="2"/>
      <c r="F20" s="2"/>
      <c r="G20" s="2"/>
      <c r="H20" s="3"/>
      <c r="I20" s="2"/>
      <c r="J20" s="4"/>
      <c r="K20" s="5"/>
      <c r="L20" s="6"/>
      <c r="M20" s="2"/>
      <c r="N20" s="2"/>
      <c r="O20" s="2"/>
      <c r="P20" s="2"/>
      <c r="Q20" s="2">
        <f t="shared" si="0"/>
        <v>0</v>
      </c>
      <c r="R20" s="7">
        <f t="shared" si="1"/>
        <v>0</v>
      </c>
    </row>
    <row r="21" spans="1:18" s="39" customFormat="1" ht="15" customHeight="1" x14ac:dyDescent="0.25">
      <c r="A21" s="8"/>
      <c r="B21" s="1"/>
      <c r="C21" s="1"/>
      <c r="D21" s="1"/>
      <c r="E21" s="2"/>
      <c r="F21" s="2"/>
      <c r="G21" s="2"/>
      <c r="H21" s="3"/>
      <c r="I21" s="2"/>
      <c r="J21" s="4"/>
      <c r="K21" s="5"/>
      <c r="L21" s="6"/>
      <c r="M21" s="2"/>
      <c r="N21" s="2"/>
      <c r="O21" s="2"/>
      <c r="P21" s="2"/>
      <c r="Q21" s="2">
        <f t="shared" si="0"/>
        <v>0</v>
      </c>
      <c r="R21" s="7">
        <f t="shared" si="1"/>
        <v>0</v>
      </c>
    </row>
    <row r="22" spans="1:18" s="39" customFormat="1" ht="15" customHeight="1" x14ac:dyDescent="0.25">
      <c r="A22" s="8"/>
      <c r="B22" s="1"/>
      <c r="C22" s="1"/>
      <c r="D22" s="49"/>
      <c r="E22" s="2"/>
      <c r="F22" s="2"/>
      <c r="G22" s="2"/>
      <c r="H22" s="3"/>
      <c r="I22" s="2"/>
      <c r="J22" s="4"/>
      <c r="K22" s="5"/>
      <c r="L22" s="6"/>
      <c r="M22" s="2"/>
      <c r="N22" s="2"/>
      <c r="O22" s="2"/>
      <c r="P22" s="2"/>
      <c r="Q22" s="2">
        <f t="shared" si="0"/>
        <v>0</v>
      </c>
      <c r="R22" s="7">
        <f t="shared" si="1"/>
        <v>0</v>
      </c>
    </row>
    <row r="23" spans="1:18" s="39" customFormat="1" ht="15" customHeight="1" x14ac:dyDescent="0.25">
      <c r="A23" s="8"/>
      <c r="B23" s="1"/>
      <c r="C23" s="1"/>
      <c r="D23" s="1"/>
      <c r="E23" s="2"/>
      <c r="F23" s="2"/>
      <c r="G23" s="2"/>
      <c r="H23" s="3"/>
      <c r="I23" s="2"/>
      <c r="J23" s="4"/>
      <c r="K23" s="5"/>
      <c r="L23" s="6"/>
      <c r="M23" s="2"/>
      <c r="N23" s="2"/>
      <c r="O23" s="2"/>
      <c r="P23" s="2"/>
      <c r="Q23" s="2">
        <f t="shared" si="0"/>
        <v>0</v>
      </c>
      <c r="R23" s="7">
        <f t="shared" si="1"/>
        <v>0</v>
      </c>
    </row>
    <row r="24" spans="1:18" s="39" customFormat="1" ht="15" customHeight="1" x14ac:dyDescent="0.25">
      <c r="A24" s="8"/>
      <c r="B24" s="1"/>
      <c r="C24" s="1"/>
      <c r="D24" s="1"/>
      <c r="E24" s="2"/>
      <c r="F24" s="2"/>
      <c r="G24" s="2"/>
      <c r="H24" s="3"/>
      <c r="I24" s="2"/>
      <c r="J24" s="4"/>
      <c r="K24" s="5"/>
      <c r="L24" s="6"/>
      <c r="M24" s="2"/>
      <c r="N24" s="2"/>
      <c r="O24" s="2"/>
      <c r="P24" s="2"/>
      <c r="Q24" s="2">
        <f t="shared" si="0"/>
        <v>0</v>
      </c>
      <c r="R24" s="7">
        <f t="shared" si="1"/>
        <v>0</v>
      </c>
    </row>
    <row r="25" spans="1:18" s="39" customFormat="1" ht="15" customHeight="1" x14ac:dyDescent="0.25">
      <c r="A25" s="8"/>
      <c r="B25" s="1"/>
      <c r="C25" s="1"/>
      <c r="D25" s="1"/>
      <c r="E25" s="2"/>
      <c r="F25" s="2"/>
      <c r="G25" s="2"/>
      <c r="H25" s="3"/>
      <c r="I25" s="2"/>
      <c r="J25" s="4"/>
      <c r="K25" s="5"/>
      <c r="L25" s="6"/>
      <c r="M25" s="2"/>
      <c r="N25" s="2"/>
      <c r="O25" s="2"/>
      <c r="P25" s="2"/>
      <c r="Q25" s="2">
        <f t="shared" si="0"/>
        <v>0</v>
      </c>
      <c r="R25" s="7">
        <f t="shared" si="1"/>
        <v>0</v>
      </c>
    </row>
    <row r="26" spans="1:18" s="39" customFormat="1" ht="15" customHeight="1" x14ac:dyDescent="0.25">
      <c r="A26" s="8"/>
      <c r="B26" s="1"/>
      <c r="C26" s="1"/>
      <c r="D26" s="1"/>
      <c r="E26" s="2"/>
      <c r="F26" s="2"/>
      <c r="G26" s="2"/>
      <c r="H26" s="3"/>
      <c r="I26" s="2"/>
      <c r="J26" s="4"/>
      <c r="K26" s="5"/>
      <c r="L26" s="6"/>
      <c r="M26" s="2"/>
      <c r="N26" s="2"/>
      <c r="O26" s="2"/>
      <c r="P26" s="2"/>
      <c r="Q26" s="2">
        <f t="shared" si="0"/>
        <v>0</v>
      </c>
      <c r="R26" s="7">
        <f t="shared" si="1"/>
        <v>0</v>
      </c>
    </row>
    <row r="27" spans="1:18" s="39" customFormat="1" ht="15" customHeight="1" x14ac:dyDescent="0.25">
      <c r="A27" s="8"/>
      <c r="B27" s="1"/>
      <c r="C27" s="1"/>
      <c r="D27" s="1"/>
      <c r="E27" s="2"/>
      <c r="F27" s="2"/>
      <c r="G27" s="2"/>
      <c r="H27" s="3"/>
      <c r="I27" s="2"/>
      <c r="J27" s="4"/>
      <c r="K27" s="5"/>
      <c r="L27" s="6"/>
      <c r="M27" s="2"/>
      <c r="N27" s="2"/>
      <c r="O27" s="2"/>
      <c r="P27" s="2"/>
      <c r="Q27" s="2">
        <f t="shared" si="0"/>
        <v>0</v>
      </c>
      <c r="R27" s="7">
        <f t="shared" si="1"/>
        <v>0</v>
      </c>
    </row>
    <row r="28" spans="1:18" s="39" customFormat="1" ht="15" customHeight="1" x14ac:dyDescent="0.25">
      <c r="A28" s="8"/>
      <c r="B28" s="1"/>
      <c r="C28" s="1"/>
      <c r="D28" s="1"/>
      <c r="E28" s="2"/>
      <c r="F28" s="2"/>
      <c r="G28" s="2"/>
      <c r="H28" s="3"/>
      <c r="I28" s="2"/>
      <c r="J28" s="4"/>
      <c r="K28" s="5"/>
      <c r="L28" s="6"/>
      <c r="M28" s="2"/>
      <c r="N28" s="2"/>
      <c r="O28" s="2"/>
      <c r="P28" s="2"/>
      <c r="Q28" s="2">
        <f t="shared" si="0"/>
        <v>0</v>
      </c>
      <c r="R28" s="7">
        <f t="shared" si="1"/>
        <v>0</v>
      </c>
    </row>
    <row r="29" spans="1:18" s="39" customFormat="1" ht="15" customHeight="1" x14ac:dyDescent="0.25">
      <c r="A29" s="8"/>
      <c r="B29" s="1"/>
      <c r="C29" s="1"/>
      <c r="D29" s="1"/>
      <c r="E29" s="2"/>
      <c r="F29" s="2"/>
      <c r="G29" s="2"/>
      <c r="H29" s="3"/>
      <c r="I29" s="2"/>
      <c r="J29" s="4"/>
      <c r="K29" s="5"/>
      <c r="L29" s="6"/>
      <c r="M29" s="2"/>
      <c r="N29" s="2"/>
      <c r="O29" s="2"/>
      <c r="P29" s="2"/>
      <c r="Q29" s="2">
        <f t="shared" si="0"/>
        <v>0</v>
      </c>
      <c r="R29" s="7">
        <f t="shared" si="1"/>
        <v>0</v>
      </c>
    </row>
    <row r="30" spans="1:18" s="39" customFormat="1" ht="15" customHeight="1" x14ac:dyDescent="0.25">
      <c r="A30" s="8"/>
      <c r="B30" s="1"/>
      <c r="C30" s="1"/>
      <c r="D30" s="1"/>
      <c r="E30" s="2"/>
      <c r="F30" s="2"/>
      <c r="G30" s="2"/>
      <c r="H30" s="3"/>
      <c r="I30" s="2"/>
      <c r="J30" s="4"/>
      <c r="K30" s="5"/>
      <c r="L30" s="6"/>
      <c r="M30" s="2"/>
      <c r="N30" s="2"/>
      <c r="O30" s="2"/>
      <c r="P30" s="2"/>
      <c r="Q30" s="2">
        <f t="shared" si="0"/>
        <v>0</v>
      </c>
      <c r="R30" s="7">
        <f t="shared" si="1"/>
        <v>0</v>
      </c>
    </row>
    <row r="31" spans="1:18" s="39" customFormat="1" ht="15" customHeight="1" x14ac:dyDescent="0.25">
      <c r="A31" s="8"/>
      <c r="B31" s="1"/>
      <c r="C31" s="1"/>
      <c r="D31" s="1"/>
      <c r="E31" s="2"/>
      <c r="F31" s="2"/>
      <c r="G31" s="2"/>
      <c r="H31" s="3"/>
      <c r="I31" s="2"/>
      <c r="J31" s="4"/>
      <c r="K31" s="5"/>
      <c r="L31" s="6"/>
      <c r="M31" s="2"/>
      <c r="N31" s="2"/>
      <c r="O31" s="2"/>
      <c r="P31" s="2"/>
      <c r="Q31" s="2">
        <f t="shared" si="0"/>
        <v>0</v>
      </c>
      <c r="R31" s="7">
        <f t="shared" si="1"/>
        <v>0</v>
      </c>
    </row>
    <row r="32" spans="1:18" s="39" customFormat="1" ht="15" customHeight="1" x14ac:dyDescent="0.25">
      <c r="A32" s="8"/>
      <c r="B32" s="1"/>
      <c r="C32" s="1"/>
      <c r="D32" s="1"/>
      <c r="E32" s="2"/>
      <c r="F32" s="2"/>
      <c r="G32" s="2"/>
      <c r="H32" s="3"/>
      <c r="I32" s="2"/>
      <c r="J32" s="4"/>
      <c r="K32" s="5"/>
      <c r="L32" s="6"/>
      <c r="M32" s="2"/>
      <c r="N32" s="2"/>
      <c r="O32" s="2"/>
      <c r="P32" s="2"/>
      <c r="Q32" s="2">
        <f t="shared" si="0"/>
        <v>0</v>
      </c>
      <c r="R32" s="7">
        <f t="shared" si="1"/>
        <v>0</v>
      </c>
    </row>
    <row r="33" spans="1:18" s="39" customFormat="1" ht="15" customHeight="1" x14ac:dyDescent="0.25">
      <c r="A33" s="8"/>
      <c r="B33" s="1"/>
      <c r="C33" s="1"/>
      <c r="D33" s="1"/>
      <c r="E33" s="2"/>
      <c r="F33" s="2"/>
      <c r="G33" s="2"/>
      <c r="H33" s="3"/>
      <c r="I33" s="2"/>
      <c r="J33" s="4"/>
      <c r="K33" s="5"/>
      <c r="L33" s="6"/>
      <c r="M33" s="2"/>
      <c r="N33" s="2"/>
      <c r="O33" s="2"/>
      <c r="P33" s="2"/>
      <c r="Q33" s="2">
        <f t="shared" si="0"/>
        <v>0</v>
      </c>
      <c r="R33" s="7">
        <f t="shared" si="1"/>
        <v>0</v>
      </c>
    </row>
    <row r="34" spans="1:18" s="39" customFormat="1" ht="15" customHeight="1" x14ac:dyDescent="0.25">
      <c r="A34" s="9"/>
      <c r="B34" s="10"/>
      <c r="C34" s="1"/>
      <c r="D34" s="1"/>
      <c r="E34" s="11"/>
      <c r="F34" s="11"/>
      <c r="G34" s="11"/>
      <c r="H34" s="12"/>
      <c r="I34" s="11"/>
      <c r="J34" s="13"/>
      <c r="K34" s="14"/>
      <c r="L34" s="15"/>
      <c r="M34" s="11"/>
      <c r="N34" s="11"/>
      <c r="O34" s="11"/>
      <c r="P34" s="11"/>
      <c r="Q34" s="11">
        <f t="shared" si="0"/>
        <v>0</v>
      </c>
      <c r="R34" s="16">
        <f t="shared" si="1"/>
        <v>0</v>
      </c>
    </row>
  </sheetData>
  <mergeCells count="10">
    <mergeCell ref="L5:L7"/>
    <mergeCell ref="J5:J7"/>
    <mergeCell ref="K5:K7"/>
    <mergeCell ref="M4:P4"/>
    <mergeCell ref="Q4:R7"/>
    <mergeCell ref="A5:A7"/>
    <mergeCell ref="C5:C7"/>
    <mergeCell ref="D5:D7"/>
    <mergeCell ref="E5:E7"/>
    <mergeCell ref="H5:H7"/>
  </mergeCells>
  <phoneticPr fontId="17" type="noConversion"/>
  <dataValidations count="8">
    <dataValidation type="list" allowBlank="1" showInputMessage="1" showErrorMessage="1" sqref="O10 P9:P11 M12:M34 O8 N8:N9 M8">
      <formula1>$M$6:$M$7</formula1>
    </dataValidation>
    <dataValidation type="list" allowBlank="1" showInputMessage="1" showErrorMessage="1" sqref="N12:N34">
      <formula1>$N$6:$N$7</formula1>
    </dataValidation>
    <dataValidation type="list" allowBlank="1" showInputMessage="1" showErrorMessage="1" sqref="O12:O34">
      <formula1>$O$6:$O$7</formula1>
    </dataValidation>
    <dataValidation type="list" allowBlank="1" showInputMessage="1" showErrorMessage="1" sqref="M11:O11 P12:P34 O9 M10:N10 P8 M9">
      <formula1>$P$6:$P$7</formula1>
    </dataValidation>
    <dataValidation type="list" allowBlank="1" showInputMessage="1" showErrorMessage="1" sqref="B8:B34">
      <formula1>$B$5:$B$7</formula1>
    </dataValidation>
    <dataValidation type="list" allowBlank="1" showInputMessage="1" showErrorMessage="1" sqref="F8:F34">
      <formula1>$F$5:$F$6</formula1>
    </dataValidation>
    <dataValidation type="list" allowBlank="1" showInputMessage="1" showErrorMessage="1" sqref="G8:G34">
      <formula1>$G$5:$G$6</formula1>
    </dataValidation>
    <dataValidation type="list" allowBlank="1" showInputMessage="1" showErrorMessage="1" sqref="I8:I34">
      <formula1>$I$5:$I$6</formula1>
    </dataValidation>
  </dataValidations>
  <pageMargins left="0.25" right="0.25" top="0.75" bottom="0.75" header="0.30000001192092896" footer="0.30000001192092896"/>
  <pageSetup paperSize="9" scale="35" orientation="portrait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O16"/>
  <sheetViews>
    <sheetView zoomScaleNormal="100" zoomScaleSheetLayoutView="75" workbookViewId="0">
      <selection activeCell="C11" sqref="C11"/>
    </sheetView>
  </sheetViews>
  <sheetFormatPr defaultColWidth="9" defaultRowHeight="16.5" x14ac:dyDescent="0.3"/>
  <cols>
    <col min="1" max="1" width="23.5" style="18" bestFit="1" customWidth="1"/>
    <col min="2" max="2" width="17.875" style="18" customWidth="1"/>
    <col min="3" max="5" width="13.625" style="18" customWidth="1"/>
    <col min="6" max="6" width="13.5" style="18" customWidth="1"/>
    <col min="7" max="8" width="9" style="18"/>
    <col min="9" max="9" width="23" style="18" customWidth="1"/>
    <col min="10" max="10" width="27" style="18" bestFit="1" customWidth="1"/>
    <col min="11" max="11" width="15.375" style="18" customWidth="1"/>
    <col min="12" max="12" width="14.375" style="18" customWidth="1"/>
    <col min="13" max="13" width="8.5" style="36" customWidth="1"/>
    <col min="14" max="15" width="12.125" style="18" bestFit="1" customWidth="1"/>
    <col min="16" max="16384" width="9" style="18"/>
  </cols>
  <sheetData>
    <row r="1" spans="1:15" ht="17.100000000000001" customHeight="1" x14ac:dyDescent="0.3"/>
    <row r="2" spans="1:15" ht="17.100000000000001" customHeight="1" x14ac:dyDescent="0.3">
      <c r="A2" s="40" t="s">
        <v>10</v>
      </c>
    </row>
    <row r="3" spans="1:15" ht="17.100000000000001" customHeight="1" x14ac:dyDescent="0.3">
      <c r="A3" s="17"/>
      <c r="H3" s="19"/>
      <c r="I3" s="20"/>
      <c r="J3" s="21"/>
      <c r="K3" s="21"/>
      <c r="L3" s="21"/>
      <c r="M3" s="22"/>
      <c r="N3" s="21"/>
      <c r="O3" s="21"/>
    </row>
    <row r="4" spans="1:15" ht="17.100000000000001" customHeight="1" x14ac:dyDescent="0.3">
      <c r="A4" s="64" t="s">
        <v>0</v>
      </c>
      <c r="B4" s="60"/>
      <c r="C4" s="60" t="s">
        <v>2</v>
      </c>
      <c r="D4" s="60"/>
      <c r="E4" s="60" t="s">
        <v>8</v>
      </c>
      <c r="F4" s="69"/>
      <c r="H4" s="19"/>
      <c r="I4" s="23"/>
      <c r="J4" s="23"/>
      <c r="K4" s="23"/>
      <c r="L4" s="23"/>
      <c r="M4" s="23"/>
      <c r="N4" s="23"/>
      <c r="O4" s="23"/>
    </row>
    <row r="5" spans="1:15" ht="17.100000000000001" customHeight="1" x14ac:dyDescent="0.3">
      <c r="A5" s="62" t="s">
        <v>42</v>
      </c>
      <c r="B5" s="45" t="s">
        <v>41</v>
      </c>
      <c r="C5" s="61">
        <f>COUNT(직접고용계획!A8:A3955)</f>
        <v>0</v>
      </c>
      <c r="D5" s="61"/>
      <c r="E5" s="67">
        <f>SUM(직접고용계획!R8:R3955)</f>
        <v>0</v>
      </c>
      <c r="F5" s="68"/>
      <c r="H5" s="19"/>
      <c r="I5" s="65"/>
      <c r="J5" s="24"/>
      <c r="K5" s="21"/>
      <c r="L5" s="21"/>
      <c r="M5" s="22"/>
      <c r="N5" s="21"/>
      <c r="O5" s="21"/>
    </row>
    <row r="6" spans="1:15" ht="17.100000000000001" customHeight="1" x14ac:dyDescent="0.3">
      <c r="A6" s="62"/>
      <c r="B6" s="45" t="s">
        <v>5</v>
      </c>
      <c r="C6" s="61">
        <f>COUNTIF(직접고용계획!G8:G3955,"①정규직")</f>
        <v>0</v>
      </c>
      <c r="D6" s="61"/>
      <c r="E6" s="67">
        <f>SUMIF(직접고용계획!$G$8:$G$3955,"①정규직",직접고용계획!$R$8:$R$3955)</f>
        <v>0</v>
      </c>
      <c r="F6" s="68"/>
      <c r="H6" s="19"/>
      <c r="I6" s="65"/>
      <c r="J6" s="24"/>
      <c r="K6" s="21"/>
      <c r="L6" s="21"/>
      <c r="M6" s="22"/>
      <c r="N6" s="21"/>
      <c r="O6" s="21"/>
    </row>
    <row r="7" spans="1:15" ht="17.100000000000001" customHeight="1" x14ac:dyDescent="0.3">
      <c r="A7" s="62"/>
      <c r="B7" s="45" t="s">
        <v>40</v>
      </c>
      <c r="C7" s="61">
        <f>COUNTIF(직접고용계획!G8:G3955,"②비정규직")</f>
        <v>0</v>
      </c>
      <c r="D7" s="61"/>
      <c r="E7" s="67">
        <f>SUMIF(직접고용계획!$G$8:$G$3955,"②비정규직",직접고용계획!$R$8:$R$3955)</f>
        <v>0</v>
      </c>
      <c r="F7" s="68"/>
      <c r="H7" s="19"/>
      <c r="I7" s="65"/>
      <c r="J7" s="24"/>
      <c r="K7" s="21"/>
      <c r="L7" s="21"/>
      <c r="M7" s="22"/>
      <c r="N7" s="21"/>
      <c r="O7" s="21"/>
    </row>
    <row r="8" spans="1:15" ht="17.100000000000001" customHeight="1" x14ac:dyDescent="0.3">
      <c r="A8" s="62" t="s">
        <v>45</v>
      </c>
      <c r="B8" s="45" t="s">
        <v>41</v>
      </c>
      <c r="C8" s="61">
        <f>COUNTIF(직접고용계획!F8:F3955,직접고용계획!F5)</f>
        <v>0</v>
      </c>
      <c r="D8" s="61"/>
      <c r="E8" s="67">
        <f>SUMIF(직접고용계획!$F$8:$F$3955,직접고용계획!F5,직접고용계획!R8:R3955)</f>
        <v>0</v>
      </c>
      <c r="F8" s="68"/>
      <c r="H8" s="19"/>
      <c r="I8" s="65"/>
      <c r="J8" s="24"/>
      <c r="K8" s="21"/>
      <c r="L8" s="21"/>
      <c r="M8" s="22"/>
      <c r="N8" s="21"/>
      <c r="O8" s="21"/>
    </row>
    <row r="9" spans="1:15" ht="17.100000000000001" customHeight="1" x14ac:dyDescent="0.3">
      <c r="A9" s="62"/>
      <c r="B9" s="45" t="s">
        <v>5</v>
      </c>
      <c r="C9" s="61">
        <f>COUNTIFS(직접고용계획!F8:F3955,직접고용계획!F5,직접고용계획!G8:G3955,직접고용계획!G5)</f>
        <v>0</v>
      </c>
      <c r="D9" s="61"/>
      <c r="E9" s="67">
        <f>SUMIFS(직접고용계획!R8:R3955,직접고용계획!F8:F3955,직접고용계획!F5,직접고용계획!G8:G3955,직접고용계획!G5)</f>
        <v>0</v>
      </c>
      <c r="F9" s="68"/>
      <c r="H9" s="19"/>
      <c r="I9" s="65"/>
      <c r="J9" s="24"/>
      <c r="K9" s="21"/>
      <c r="L9" s="21"/>
      <c r="M9" s="22"/>
      <c r="N9" s="21"/>
      <c r="O9" s="21"/>
    </row>
    <row r="10" spans="1:15" ht="17.100000000000001" customHeight="1" x14ac:dyDescent="0.3">
      <c r="A10" s="62"/>
      <c r="B10" s="45" t="s">
        <v>40</v>
      </c>
      <c r="C10" s="61">
        <f>COUNTIFS(직접고용계획!F8:F3955,직접고용계획!F5,직접고용계획!G8:G3955,직접고용계획!G6)</f>
        <v>0</v>
      </c>
      <c r="D10" s="61"/>
      <c r="E10" s="67">
        <f>SUMIFS(직접고용계획!R8:R3955,직접고용계획!F8:F3955,직접고용계획!F5,직접고용계획!G8:G3955,직접고용계획!G6)</f>
        <v>0</v>
      </c>
      <c r="F10" s="68"/>
      <c r="H10" s="19"/>
      <c r="I10" s="65"/>
      <c r="J10" s="24"/>
      <c r="K10" s="21"/>
      <c r="L10" s="21"/>
      <c r="M10" s="22"/>
      <c r="N10" s="21"/>
      <c r="O10" s="21"/>
    </row>
    <row r="11" spans="1:15" ht="17.100000000000001" customHeight="1" x14ac:dyDescent="0.3">
      <c r="A11" s="62" t="s">
        <v>17</v>
      </c>
      <c r="B11" s="45" t="s">
        <v>25</v>
      </c>
      <c r="C11" s="25">
        <f>COUNTIF(직접고용계획!M8:M3955,직접고용계획!M6)</f>
        <v>0</v>
      </c>
      <c r="D11" s="26" t="e">
        <f>(C11/$C$5)*100</f>
        <v>#DIV/0!</v>
      </c>
      <c r="E11" s="27">
        <f>SUMIFS(직접고용계획!R8:R3955,직접고용계획!M8:M3955,직접고용계획!M6)</f>
        <v>0</v>
      </c>
      <c r="F11" s="28" t="e">
        <f>(E11/$E$5)*100</f>
        <v>#DIV/0!</v>
      </c>
      <c r="H11" s="19"/>
      <c r="I11" s="65"/>
      <c r="J11" s="24"/>
      <c r="K11" s="21"/>
      <c r="L11" s="21"/>
      <c r="M11" s="22"/>
      <c r="N11" s="21"/>
      <c r="O11" s="21"/>
    </row>
    <row r="12" spans="1:15" ht="17.100000000000001" customHeight="1" x14ac:dyDescent="0.3">
      <c r="A12" s="62"/>
      <c r="B12" s="45" t="s">
        <v>26</v>
      </c>
      <c r="C12" s="25">
        <f>COUNTIF(직접고용계획!N8:N3955,직접고용계획!N6)</f>
        <v>0</v>
      </c>
      <c r="D12" s="26" t="e">
        <f t="shared" ref="D12:D14" si="0">(C12/$C$5)*100</f>
        <v>#DIV/0!</v>
      </c>
      <c r="E12" s="27">
        <f>SUMIFS(직접고용계획!R8:R3955,직접고용계획!N8:N3955,직접고용계획!N6)</f>
        <v>0</v>
      </c>
      <c r="F12" s="28" t="e">
        <f t="shared" ref="F12:F14" si="1">(E12/$E$5)*100</f>
        <v>#DIV/0!</v>
      </c>
      <c r="H12" s="19"/>
      <c r="I12" s="65"/>
      <c r="J12" s="24"/>
      <c r="K12" s="21"/>
      <c r="L12" s="21"/>
      <c r="M12" s="22"/>
      <c r="N12" s="21"/>
      <c r="O12" s="21"/>
    </row>
    <row r="13" spans="1:15" ht="17.100000000000001" customHeight="1" x14ac:dyDescent="0.3">
      <c r="A13" s="62"/>
      <c r="B13" s="45" t="s">
        <v>33</v>
      </c>
      <c r="C13" s="25">
        <f>COUNTIF(직접고용계획!O8:O3955,직접고용계획!O6)</f>
        <v>0</v>
      </c>
      <c r="D13" s="26" t="e">
        <f t="shared" si="0"/>
        <v>#DIV/0!</v>
      </c>
      <c r="E13" s="27">
        <f>SUMIFS(직접고용계획!R8:R3955,직접고용계획!O8:O3955,직접고용계획!O6)</f>
        <v>0</v>
      </c>
      <c r="F13" s="28" t="e">
        <f t="shared" si="1"/>
        <v>#DIV/0!</v>
      </c>
      <c r="H13" s="19"/>
      <c r="I13" s="65"/>
      <c r="J13" s="24"/>
      <c r="K13" s="21"/>
      <c r="L13" s="21"/>
      <c r="M13" s="22"/>
      <c r="N13" s="21"/>
      <c r="O13" s="21"/>
    </row>
    <row r="14" spans="1:15" ht="17.100000000000001" customHeight="1" x14ac:dyDescent="0.3">
      <c r="A14" s="63"/>
      <c r="B14" s="46" t="s">
        <v>34</v>
      </c>
      <c r="C14" s="29">
        <f>COUNTIF(직접고용계획!P8:P3955,직접고용계획!P6)</f>
        <v>0</v>
      </c>
      <c r="D14" s="30" t="e">
        <f t="shared" si="0"/>
        <v>#DIV/0!</v>
      </c>
      <c r="E14" s="31">
        <f>SUMIFS(직접고용계획!R8:R3955,직접고용계획!P8:P3955,직접고용계획!P6)</f>
        <v>0</v>
      </c>
      <c r="F14" s="32" t="e">
        <f t="shared" si="1"/>
        <v>#DIV/0!</v>
      </c>
      <c r="H14" s="19"/>
      <c r="I14" s="65"/>
      <c r="J14" s="24"/>
      <c r="K14" s="21"/>
      <c r="L14" s="21"/>
      <c r="M14" s="22"/>
      <c r="N14" s="21"/>
      <c r="O14" s="21"/>
    </row>
    <row r="15" spans="1:15" ht="27.6" customHeight="1" x14ac:dyDescent="0.3">
      <c r="H15" s="19"/>
      <c r="I15" s="65"/>
      <c r="J15" s="66"/>
      <c r="K15" s="66"/>
      <c r="L15" s="66"/>
      <c r="M15" s="66"/>
      <c r="N15" s="33"/>
      <c r="O15" s="33"/>
    </row>
    <row r="16" spans="1:15" ht="27.6" customHeight="1" x14ac:dyDescent="0.3">
      <c r="I16" s="24"/>
      <c r="J16" s="34"/>
      <c r="K16" s="34"/>
      <c r="L16" s="34"/>
      <c r="M16" s="34"/>
      <c r="N16" s="35"/>
      <c r="O16" s="35"/>
    </row>
  </sheetData>
  <mergeCells count="20">
    <mergeCell ref="E4:F4"/>
    <mergeCell ref="E5:F5"/>
    <mergeCell ref="E6:F6"/>
    <mergeCell ref="E7:F7"/>
    <mergeCell ref="E8:F8"/>
    <mergeCell ref="I5:I15"/>
    <mergeCell ref="J15:M15"/>
    <mergeCell ref="E10:F10"/>
    <mergeCell ref="C9:D9"/>
    <mergeCell ref="C7:D7"/>
    <mergeCell ref="E9:F9"/>
    <mergeCell ref="C4:D4"/>
    <mergeCell ref="C5:D5"/>
    <mergeCell ref="C6:D6"/>
    <mergeCell ref="C8:D8"/>
    <mergeCell ref="A11:A14"/>
    <mergeCell ref="C10:D10"/>
    <mergeCell ref="A4:B4"/>
    <mergeCell ref="A5:A7"/>
    <mergeCell ref="A8:A10"/>
  </mergeCells>
  <phoneticPr fontId="17" type="noConversion"/>
  <printOptions horizontalCentered="1"/>
  <pageMargins left="0.7086111307144165" right="0.7086111307144165" top="0.74791663885116577" bottom="0.74791663885116577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직접고용계획</vt:lpstr>
      <vt:lpstr>직접고용효과(자동계산)</vt:lpstr>
      <vt:lpstr>직접고용계획!Print_Area</vt:lpstr>
      <vt:lpstr>'직접고용효과(자동계산)'!Print_Area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박용석</cp:lastModifiedBy>
  <cp:revision>3</cp:revision>
  <cp:lastPrinted>2018-02-12T04:47:42Z</cp:lastPrinted>
  <dcterms:created xsi:type="dcterms:W3CDTF">2017-11-22T00:35:54Z</dcterms:created>
  <dcterms:modified xsi:type="dcterms:W3CDTF">2023-04-17T08:52:35Z</dcterms:modified>
  <cp:version>1100.0100.01</cp:version>
</cp:coreProperties>
</file>