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■■■ 3D프린팅혁신성장거점조성\040-전문인력 양성교육\060-21년 교육운영\01-21년 전문인력 양성교육 추진계획\"/>
    </mc:Choice>
  </mc:AlternateContent>
  <bookViews>
    <workbookView xWindow="0" yWindow="0" windowWidth="25845" windowHeight="12180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C5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>
  <authors>
    <author>Windows 사용자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NIPA :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NIPA :
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<sst xmlns="http://schemas.openxmlformats.org/spreadsheetml/2006/main" count="141" uniqueCount="54">
  <si>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</si>
  <si>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</si>
  <si>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</si>
  <si>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</si>
  <si>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</si>
  <si>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</si>
  <si>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M/Y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</si>
  <si>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</si>
  <si>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</si>
  <si>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</si>
  <si>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</si>
  <si>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</si>
  <si>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</si>
  <si>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</si>
  <si>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</si>
  <si>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</si>
  <si>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</si>
  <si>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＊사업명을 기재하시오</t>
    <phoneticPr fontId="2" type="noConversion"/>
  </si>
  <si>
    <t>＊과제명을 기재하시오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</si>
  <si>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</si>
  <si>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</si>
  <si>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</si>
  <si>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</si>
  <si>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</si>
  <si>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</si>
  <si>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</si>
  <si>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</si>
  <si>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</si>
  <si>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</si>
  <si>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</si>
  <si>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</si>
  <si>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</si>
  <si>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</si>
  <si>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</si>
  <si>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</si>
  <si>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</si>
  <si>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</si>
  <si>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</si>
  <si>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</si>
  <si>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</si>
  <si>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</si>
  <si>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</si>
  <si>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</si>
  <si>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전체</t>
    <phoneticPr fontId="2" type="noConversion"/>
  </si>
  <si>
    <t>직접고용규모</t>
    <phoneticPr fontId="2" type="noConversion"/>
  </si>
  <si>
    <t>* 과제 참여인력 전원에 대해 작성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</si>
  <si>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</si>
  <si>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</si>
  <si>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* 사업계획서&gt;일자리창출계획 작성시 활용</t>
    <phoneticPr fontId="2" type="noConversion"/>
  </si>
  <si>
    <t>5.기관명</t>
    <phoneticPr fontId="2" type="noConversion"/>
  </si>
  <si>
    <t>＊기관명을 기재하시오</t>
    <phoneticPr fontId="2" type="noConversion"/>
  </si>
  <si>
    <t>21년 3D프린팅 전문인력 양성교육 사업</t>
    <phoneticPr fontId="2" type="noConversion"/>
  </si>
  <si>
    <t>21년 3D프린팅 전문인력 양성교육 사업(커리큘럼)</t>
    <phoneticPr fontId="2" type="noConversion"/>
  </si>
  <si>
    <t>21년 3D프린팅 전문인력 양성교육 사업(프로젝트)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</si>
</sst>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4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center" vertical="center"/>
    </xf>
    <xf numFmtId="177" fontId="11" fillId="0" borderId="10" xfId="0" applyNumberFormat="1" applyFont="1" applyBorder="1">
      <alignment vertical="center"/>
    </xf>
    <xf numFmtId="178" fontId="11" fillId="0" borderId="10" xfId="0" applyNumberFormat="1" applyFont="1" applyBorder="1" applyAlignment="1">
      <alignment horizontal="center" vertical="center"/>
    </xf>
    <xf numFmtId="177" fontId="11" fillId="0" borderId="5" xfId="0" applyNumberFormat="1" applyFont="1" applyBorder="1">
      <alignment vertical="center"/>
    </xf>
    <xf numFmtId="179" fontId="14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79" fontId="14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>
      <alignment vertical="center"/>
    </xf>
    <xf numFmtId="49" fontId="15" fillId="2" borderId="7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49" fontId="15" fillId="2" borderId="8" xfId="1" applyNumberFormat="1" applyFont="1" applyFill="1" applyBorder="1" applyAlignment="1">
      <alignment horizontal="center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J34"/>
  <sheetViews>
    <sheetView tabSelected="1" zoomScaleNormal="100" workbookViewId="0">
      <pane ySplit="7" topLeftCell="A8" activePane="bottomLeft" state="frozen"/>
      <selection pane="bottomLeft" activeCell="G31" sqref="G31"/>
    </sheetView>
  </sheetViews>
  <sheetFormatPr defaultColWidth="8.75" defaultRowHeight="13.5" x14ac:dyDescent="0.3"/>
  <cols>
    <col min="1" max="1" width="7" style="37" customWidth="1"/>
    <col min="2" max="2" width="11.875" style="37" customWidth="1"/>
    <col min="3" max="3" width="32" style="37" customWidth="1"/>
    <col min="4" max="4" width="45.8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375" style="37" customWidth="1"/>
    <col min="17" max="17" width="6.75" style="37" customWidth="1"/>
    <col min="18" max="18" width="6.5" style="37" customWidth="1"/>
    <col min="19" max="16384" width="8.75" style="37"/>
  </cols>
  <sheetData>
    <row r="1" spans="1:88" ht="20.100000000000001" customHeight="1" x14ac:dyDescent="0.3"/>
    <row r="2" spans="1:88" ht="20.100000000000001" customHeight="1" x14ac:dyDescent="0.3">
      <c r="A2" s="40" t="s">
        <v>48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</row>
    <row r="3" spans="1:88" ht="20.100000000000001" customHeight="1" thickBot="1" x14ac:dyDescent="0.35"/>
    <row r="4" spans="1:88" ht="30.75" customHeight="1" x14ac:dyDescent="0.3">
      <c r="A4" s="41" t="s">
        <v>7</v>
      </c>
      <c r="B4" s="48" t="s">
        <v>10</v>
      </c>
      <c r="C4" s="48" t="s">
        <v>11</v>
      </c>
      <c r="D4" s="48" t="s">
        <v>21</v>
      </c>
      <c r="E4" s="48" t="s">
        <v>49</v>
      </c>
      <c r="F4" s="48" t="s">
        <v>22</v>
      </c>
      <c r="G4" s="48" t="s">
        <v>23</v>
      </c>
      <c r="H4" s="48" t="s">
        <v>24</v>
      </c>
      <c r="I4" s="48" t="s">
        <v>25</v>
      </c>
      <c r="J4" s="48" t="s">
        <v>26</v>
      </c>
      <c r="K4" s="48" t="s">
        <v>27</v>
      </c>
      <c r="L4" s="48" t="s">
        <v>28</v>
      </c>
      <c r="M4" s="51" t="s">
        <v>29</v>
      </c>
      <c r="N4" s="52"/>
      <c r="O4" s="52"/>
      <c r="P4" s="52"/>
      <c r="Q4" s="51" t="s">
        <v>46</v>
      </c>
      <c r="R4" s="53"/>
    </row>
    <row r="5" spans="1:88" ht="15" customHeight="1" x14ac:dyDescent="0.3">
      <c r="A5" s="56"/>
      <c r="B5" s="42" t="s">
        <v>30</v>
      </c>
      <c r="C5" s="57" t="s">
        <v>17</v>
      </c>
      <c r="D5" s="57" t="s">
        <v>18</v>
      </c>
      <c r="E5" s="57" t="s">
        <v>50</v>
      </c>
      <c r="F5" s="42" t="s">
        <v>31</v>
      </c>
      <c r="G5" s="42" t="s">
        <v>32</v>
      </c>
      <c r="H5" s="49" t="s">
        <v>45</v>
      </c>
      <c r="I5" s="42" t="s">
        <v>33</v>
      </c>
      <c r="J5" s="50" t="s">
        <v>8</v>
      </c>
      <c r="K5" s="50" t="s">
        <v>8</v>
      </c>
      <c r="L5" s="49" t="s">
        <v>34</v>
      </c>
      <c r="M5" s="47" t="s">
        <v>2</v>
      </c>
      <c r="N5" s="47" t="s">
        <v>35</v>
      </c>
      <c r="O5" s="47" t="s">
        <v>36</v>
      </c>
      <c r="P5" s="47" t="s">
        <v>37</v>
      </c>
      <c r="Q5" s="54"/>
      <c r="R5" s="55"/>
    </row>
    <row r="6" spans="1:88" ht="15" customHeight="1" x14ac:dyDescent="0.3">
      <c r="A6" s="56"/>
      <c r="B6" s="42" t="s">
        <v>14</v>
      </c>
      <c r="C6" s="58"/>
      <c r="D6" s="57"/>
      <c r="E6" s="57"/>
      <c r="F6" s="42" t="s">
        <v>9</v>
      </c>
      <c r="G6" s="42" t="s">
        <v>19</v>
      </c>
      <c r="H6" s="49"/>
      <c r="I6" s="42" t="s">
        <v>16</v>
      </c>
      <c r="J6" s="50"/>
      <c r="K6" s="50"/>
      <c r="L6" s="49"/>
      <c r="M6" s="47" t="s">
        <v>12</v>
      </c>
      <c r="N6" s="47" t="s">
        <v>12</v>
      </c>
      <c r="O6" s="47" t="s">
        <v>12</v>
      </c>
      <c r="P6" s="47" t="s">
        <v>12</v>
      </c>
      <c r="Q6" s="54"/>
      <c r="R6" s="55"/>
    </row>
    <row r="7" spans="1:88" ht="15" customHeight="1" x14ac:dyDescent="0.3">
      <c r="A7" s="56"/>
      <c r="B7" s="42" t="s">
        <v>15</v>
      </c>
      <c r="C7" s="58"/>
      <c r="D7" s="57"/>
      <c r="E7" s="57"/>
      <c r="F7" s="42"/>
      <c r="G7" s="43"/>
      <c r="H7" s="49"/>
      <c r="I7" s="44"/>
      <c r="J7" s="50"/>
      <c r="K7" s="50"/>
      <c r="L7" s="49"/>
      <c r="M7" s="47" t="s">
        <v>13</v>
      </c>
      <c r="N7" s="47" t="s">
        <v>13</v>
      </c>
      <c r="O7" s="47" t="s">
        <v>13</v>
      </c>
      <c r="P7" s="47" t="s">
        <v>13</v>
      </c>
      <c r="Q7" s="54"/>
      <c r="R7" s="55"/>
    </row>
    <row r="8" spans="1:88" s="39" customFormat="1" ht="15" customHeight="1" x14ac:dyDescent="0.25">
      <c r="A8" s="8"/>
      <c r="B8" s="1" t="s">
        <v>20</v>
      </c>
      <c r="C8" s="1" t="s">
        <v>51</v>
      </c>
      <c r="D8" s="69" t="s">
        <v>52</v>
      </c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88" s="39" customFormat="1" ht="15" customHeight="1" x14ac:dyDescent="0.25">
      <c r="A9" s="8"/>
      <c r="B9" s="1" t="s">
        <v>20</v>
      </c>
      <c r="C9" s="1" t="s">
        <v>51</v>
      </c>
      <c r="D9" s="1" t="s">
        <v>52</v>
      </c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88" s="39" customFormat="1" ht="15" customHeight="1" x14ac:dyDescent="0.25">
      <c r="A10" s="8"/>
      <c r="B10" s="1" t="s">
        <v>20</v>
      </c>
      <c r="C10" s="1" t="s">
        <v>51</v>
      </c>
      <c r="D10" s="1" t="s">
        <v>52</v>
      </c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88" s="39" customFormat="1" ht="15" customHeight="1" x14ac:dyDescent="0.25">
      <c r="A11" s="8"/>
      <c r="B11" s="1" t="s">
        <v>20</v>
      </c>
      <c r="C11" s="1" t="s">
        <v>51</v>
      </c>
      <c r="D11" s="1" t="s">
        <v>52</v>
      </c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88" s="39" customFormat="1" ht="15" customHeight="1" x14ac:dyDescent="0.25">
      <c r="A12" s="8"/>
      <c r="B12" s="1" t="s">
        <v>20</v>
      </c>
      <c r="C12" s="1" t="s">
        <v>51</v>
      </c>
      <c r="D12" s="1" t="s">
        <v>52</v>
      </c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88" s="39" customFormat="1" ht="15" customHeight="1" x14ac:dyDescent="0.25">
      <c r="A13" s="8"/>
      <c r="B13" s="1" t="s">
        <v>20</v>
      </c>
      <c r="C13" s="1" t="s">
        <v>51</v>
      </c>
      <c r="D13" s="1" t="s">
        <v>52</v>
      </c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88" s="39" customFormat="1" ht="15" customHeight="1" x14ac:dyDescent="0.25">
      <c r="A14" s="8"/>
      <c r="B14" s="1" t="s">
        <v>20</v>
      </c>
      <c r="C14" s="1" t="s">
        <v>51</v>
      </c>
      <c r="D14" s="1" t="s">
        <v>52</v>
      </c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2"/>
        <v>0</v>
      </c>
    </row>
    <row r="15" spans="1:88" s="39" customFormat="1" ht="15" customHeight="1" x14ac:dyDescent="0.25">
      <c r="A15" s="8"/>
      <c r="B15" s="1" t="s">
        <v>20</v>
      </c>
      <c r="C15" s="1" t="s">
        <v>51</v>
      </c>
      <c r="D15" s="1" t="s">
        <v>52</v>
      </c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88" s="39" customFormat="1" ht="15" customHeight="1" x14ac:dyDescent="0.25">
      <c r="A16" s="8"/>
      <c r="B16" s="1" t="s">
        <v>20</v>
      </c>
      <c r="C16" s="1" t="s">
        <v>51</v>
      </c>
      <c r="D16" s="1" t="s">
        <v>52</v>
      </c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25">
      <c r="A17" s="8"/>
      <c r="B17" s="1" t="s">
        <v>20</v>
      </c>
      <c r="C17" s="1" t="s">
        <v>51</v>
      </c>
      <c r="D17" s="1" t="s">
        <v>52</v>
      </c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25">
      <c r="A18" s="8"/>
      <c r="B18" s="1" t="s">
        <v>20</v>
      </c>
      <c r="C18" s="1" t="s">
        <v>51</v>
      </c>
      <c r="D18" s="1" t="s">
        <v>52</v>
      </c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25">
      <c r="A19" s="8"/>
      <c r="B19" s="1" t="s">
        <v>20</v>
      </c>
      <c r="C19" s="1" t="s">
        <v>51</v>
      </c>
      <c r="D19" s="1" t="s">
        <v>52</v>
      </c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25">
      <c r="A20" s="8"/>
      <c r="B20" s="1" t="s">
        <v>20</v>
      </c>
      <c r="C20" s="1" t="s">
        <v>51</v>
      </c>
      <c r="D20" s="1" t="s">
        <v>52</v>
      </c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25">
      <c r="A21" s="8"/>
      <c r="B21" s="1" t="s">
        <v>20</v>
      </c>
      <c r="C21" s="1" t="s">
        <v>51</v>
      </c>
      <c r="D21" s="1" t="s">
        <v>52</v>
      </c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25">
      <c r="A22" s="8"/>
      <c r="B22" s="1" t="s">
        <v>20</v>
      </c>
      <c r="C22" s="1" t="s">
        <v>51</v>
      </c>
      <c r="D22" s="69" t="s">
        <v>53</v>
      </c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25">
      <c r="A23" s="8"/>
      <c r="B23" s="1" t="s">
        <v>20</v>
      </c>
      <c r="C23" s="1" t="s">
        <v>51</v>
      </c>
      <c r="D23" s="1" t="s">
        <v>53</v>
      </c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25">
      <c r="A24" s="8"/>
      <c r="B24" s="1" t="s">
        <v>20</v>
      </c>
      <c r="C24" s="1" t="s">
        <v>51</v>
      </c>
      <c r="D24" s="1" t="s">
        <v>53</v>
      </c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25">
      <c r="A25" s="8"/>
      <c r="B25" s="1" t="s">
        <v>20</v>
      </c>
      <c r="C25" s="1" t="s">
        <v>51</v>
      </c>
      <c r="D25" s="1" t="s">
        <v>53</v>
      </c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25">
      <c r="A26" s="8"/>
      <c r="B26" s="1" t="s">
        <v>20</v>
      </c>
      <c r="C26" s="1" t="s">
        <v>51</v>
      </c>
      <c r="D26" s="1" t="s">
        <v>53</v>
      </c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25">
      <c r="A27" s="8"/>
      <c r="B27" s="1" t="s">
        <v>20</v>
      </c>
      <c r="C27" s="1" t="s">
        <v>51</v>
      </c>
      <c r="D27" s="1" t="s">
        <v>53</v>
      </c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25">
      <c r="A28" s="8"/>
      <c r="B28" s="1" t="s">
        <v>20</v>
      </c>
      <c r="C28" s="1" t="s">
        <v>51</v>
      </c>
      <c r="D28" s="1" t="s">
        <v>53</v>
      </c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25">
      <c r="A29" s="8"/>
      <c r="B29" s="1" t="s">
        <v>20</v>
      </c>
      <c r="C29" s="1" t="s">
        <v>51</v>
      </c>
      <c r="D29" s="1" t="s">
        <v>53</v>
      </c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25">
      <c r="A30" s="8"/>
      <c r="B30" s="1" t="s">
        <v>20</v>
      </c>
      <c r="C30" s="1" t="s">
        <v>51</v>
      </c>
      <c r="D30" s="1" t="s">
        <v>53</v>
      </c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25">
      <c r="A31" s="8"/>
      <c r="B31" s="1" t="s">
        <v>20</v>
      </c>
      <c r="C31" s="1" t="s">
        <v>51</v>
      </c>
      <c r="D31" s="1" t="s">
        <v>53</v>
      </c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25">
      <c r="A32" s="8"/>
      <c r="B32" s="1" t="s">
        <v>20</v>
      </c>
      <c r="C32" s="1" t="s">
        <v>51</v>
      </c>
      <c r="D32" s="1" t="s">
        <v>53</v>
      </c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25">
      <c r="A33" s="8"/>
      <c r="B33" s="1" t="s">
        <v>20</v>
      </c>
      <c r="C33" s="1" t="s">
        <v>51</v>
      </c>
      <c r="D33" s="1" t="s">
        <v>53</v>
      </c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3">
      <c r="A34" s="9"/>
      <c r="B34" s="10" t="s">
        <v>20</v>
      </c>
      <c r="C34" s="1" t="s">
        <v>51</v>
      </c>
      <c r="D34" s="1" t="s">
        <v>53</v>
      </c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O10 P9:P11 M12:M34 O8 N8:N9 M8">
      <formula1>$M$6:$M$7</formula1>
    </dataValidation>
    <dataValidation type="list" allowBlank="1" showInputMessage="1" showErrorMessage="1" sqref="N12:N34">
      <formula1>$N$6:$N$7</formula1>
    </dataValidation>
    <dataValidation type="list" allowBlank="1" showInputMessage="1" showErrorMessage="1" sqref="O12:O34">
      <formula1>$O$6:$O$7</formula1>
    </dataValidation>
    <dataValidation type="list" allowBlank="1" showInputMessage="1" showErrorMessage="1" sqref="M11:O11 P12:P34 O9 M10:N10 P8 M9">
      <formula1>$P$6:$P$7</formula1>
    </dataValidation>
    <dataValidation type="list" allowBlank="1" showInputMessage="1" showErrorMessage="1" sqref="B8:B34">
      <formula1>$B$5:$B$7</formula1>
    </dataValidation>
    <dataValidation type="list" allowBlank="1" showInputMessage="1" showErrorMessage="1" sqref="F8:F34">
      <formula1>$F$5:$F$6</formula1>
    </dataValidation>
    <dataValidation type="list" allowBlank="1" showInputMessage="1" showErrorMessage="1" sqref="G8:G34">
      <formula1>$G$5:$G$6</formula1>
    </dataValidation>
    <dataValidation type="list" allowBlank="1" showInputMessage="1" showErrorMessage="1" sqref="I8:I34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workbookViewId="0">
      <selection activeCell="B19" sqref="B19"/>
    </sheetView>
  </sheetViews>
  <sheetFormatPr defaultRowHeight="16.5" x14ac:dyDescent="0.3"/>
  <cols>
    <col min="1" max="1" width="23.5" style="18" bestFit="1" customWidth="1"/>
    <col min="2" max="2" width="17.8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375" style="18" customWidth="1"/>
    <col min="12" max="12" width="14.37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47</v>
      </c>
    </row>
    <row r="3" spans="1:15" ht="17.100000000000001" customHeight="1" thickBot="1" x14ac:dyDescent="0.3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8" t="s">
        <v>42</v>
      </c>
      <c r="B4" s="59"/>
      <c r="C4" s="59" t="s">
        <v>43</v>
      </c>
      <c r="D4" s="59"/>
      <c r="E4" s="59" t="s">
        <v>6</v>
      </c>
      <c r="F4" s="60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6" t="s">
        <v>44</v>
      </c>
      <c r="B5" s="45" t="s">
        <v>38</v>
      </c>
      <c r="C5" s="65">
        <f>COUNT(직접고용계획!A8:A3955)</f>
        <v>0</v>
      </c>
      <c r="D5" s="65"/>
      <c r="E5" s="61">
        <f>SUM(직접고용계획!R8:R3955)</f>
        <v>0</v>
      </c>
      <c r="F5" s="62"/>
      <c r="H5" s="19"/>
      <c r="I5" s="63"/>
      <c r="J5" s="24"/>
      <c r="K5" s="21"/>
      <c r="L5" s="21"/>
      <c r="M5" s="22"/>
      <c r="N5" s="21"/>
      <c r="O5" s="21"/>
    </row>
    <row r="6" spans="1:15" ht="17.100000000000001" customHeight="1" x14ac:dyDescent="0.3">
      <c r="A6" s="66"/>
      <c r="B6" s="45" t="s">
        <v>0</v>
      </c>
      <c r="C6" s="65">
        <f>COUNTIF(직접고용계획!G8:G3955,"①정규직")</f>
        <v>0</v>
      </c>
      <c r="D6" s="65"/>
      <c r="E6" s="61">
        <f>SUMIF(직접고용계획!$G$8:$G$3955,"①정규직",직접고용계획!$R$8:$R$3955)</f>
        <v>0</v>
      </c>
      <c r="F6" s="62"/>
      <c r="H6" s="19"/>
      <c r="I6" s="63"/>
      <c r="J6" s="24"/>
      <c r="K6" s="21"/>
      <c r="L6" s="21"/>
      <c r="M6" s="22"/>
      <c r="N6" s="21"/>
      <c r="O6" s="21"/>
    </row>
    <row r="7" spans="1:15" ht="17.100000000000001" customHeight="1" x14ac:dyDescent="0.3">
      <c r="A7" s="66"/>
      <c r="B7" s="45" t="s">
        <v>1</v>
      </c>
      <c r="C7" s="65">
        <f>COUNTIF(직접고용계획!G8:G3955,"②비정규직")</f>
        <v>0</v>
      </c>
      <c r="D7" s="65"/>
      <c r="E7" s="61">
        <f>SUMIF(직접고용계획!$G$8:$G$3955,"②비정규직",직접고용계획!$R$8:$R$3955)</f>
        <v>0</v>
      </c>
      <c r="F7" s="62"/>
      <c r="H7" s="19"/>
      <c r="I7" s="63"/>
      <c r="J7" s="24"/>
      <c r="K7" s="21"/>
      <c r="L7" s="21"/>
      <c r="M7" s="22"/>
      <c r="N7" s="21"/>
      <c r="O7" s="21"/>
    </row>
    <row r="8" spans="1:15" ht="17.100000000000001" customHeight="1" x14ac:dyDescent="0.3">
      <c r="A8" s="66" t="s">
        <v>40</v>
      </c>
      <c r="B8" s="45" t="s">
        <v>39</v>
      </c>
      <c r="C8" s="65">
        <f>COUNTIF(직접고용계획!F8:F3955,직접고용계획!F5)</f>
        <v>0</v>
      </c>
      <c r="D8" s="65"/>
      <c r="E8" s="61">
        <f>SUMIF(직접고용계획!$F$8:$F$3955,직접고용계획!F5,직접고용계획!R8:R3955)</f>
        <v>0</v>
      </c>
      <c r="F8" s="62"/>
      <c r="H8" s="19"/>
      <c r="I8" s="63"/>
      <c r="J8" s="24"/>
      <c r="K8" s="21"/>
      <c r="L8" s="21"/>
      <c r="M8" s="22"/>
      <c r="N8" s="21"/>
      <c r="O8" s="21"/>
    </row>
    <row r="9" spans="1:15" ht="17.100000000000001" customHeight="1" x14ac:dyDescent="0.3">
      <c r="A9" s="66"/>
      <c r="B9" s="45" t="s">
        <v>0</v>
      </c>
      <c r="C9" s="65">
        <f>COUNTIFS(직접고용계획!F8:F3955,직접고용계획!F5,직접고용계획!G8:G3955,직접고용계획!G5)</f>
        <v>0</v>
      </c>
      <c r="D9" s="65"/>
      <c r="E9" s="61">
        <f>SUMIFS(직접고용계획!R8:R3955,직접고용계획!F8:F3955,직접고용계획!F5,직접고용계획!G8:G3955,직접고용계획!G5)</f>
        <v>0</v>
      </c>
      <c r="F9" s="62"/>
      <c r="H9" s="19"/>
      <c r="I9" s="63"/>
      <c r="J9" s="24"/>
      <c r="K9" s="21"/>
      <c r="L9" s="21"/>
      <c r="M9" s="22"/>
      <c r="N9" s="21"/>
      <c r="O9" s="21"/>
    </row>
    <row r="10" spans="1:15" ht="17.100000000000001" customHeight="1" x14ac:dyDescent="0.3">
      <c r="A10" s="66"/>
      <c r="B10" s="45" t="s">
        <v>1</v>
      </c>
      <c r="C10" s="65">
        <f>COUNTIFS(직접고용계획!F8:F3955,직접고용계획!F5,직접고용계획!G8:G3955,직접고용계획!G6)</f>
        <v>0</v>
      </c>
      <c r="D10" s="65"/>
      <c r="E10" s="61">
        <f>SUMIFS(직접고용계획!R8:R3955,직접고용계획!F8:F3955,직접고용계획!F5,직접고용계획!G8:G3955,직접고용계획!G6)</f>
        <v>0</v>
      </c>
      <c r="F10" s="62"/>
      <c r="H10" s="19"/>
      <c r="I10" s="63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6" t="s">
        <v>41</v>
      </c>
      <c r="B11" s="45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3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6"/>
      <c r="B12" s="45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3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6"/>
      <c r="B13" s="45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3"/>
      <c r="J13" s="24"/>
      <c r="K13" s="21"/>
      <c r="L13" s="21"/>
      <c r="M13" s="22"/>
      <c r="N13" s="21"/>
      <c r="O13" s="21"/>
    </row>
    <row r="14" spans="1:15" ht="17.100000000000001" customHeight="1" thickBot="1" x14ac:dyDescent="0.35">
      <c r="A14" s="67"/>
      <c r="B14" s="46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3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3"/>
      <c r="J15" s="64"/>
      <c r="K15" s="64"/>
      <c r="L15" s="64"/>
      <c r="M15" s="64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2018-02-12T04:47:42Z</cp:lastPrinted>
  <dcterms:created xsi:type="dcterms:W3CDTF">2017-11-22T00:35:54Z</dcterms:created>
  <dcterms:modified xsi:type="dcterms:W3CDTF">2021-04-14T01:10:00Z</dcterms:modified>
</cp:coreProperties>
</file>